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V:\Traffic Signals\E. Procurement\10. Contracts\Traffic Services Bids_Contracts\448-2025_Lane Pavement Painting\448-2025\"/>
    </mc:Choice>
  </mc:AlternateContent>
  <xr:revisionPtr revIDLastSave="0" documentId="13_ncr:1_{88C51B5B-A4F6-4FD2-B362-345CEECFE0F4}" xr6:coauthVersionLast="36" xr6:coauthVersionMax="36" xr10:uidLastSave="{00000000-0000-0000-0000-000000000000}"/>
  <bookViews>
    <workbookView xWindow="0" yWindow="0" windowWidth="28800" windowHeight="12105" xr2:uid="{1A208EB7-988F-4654-A4EE-486B2290F8AE}"/>
  </bookViews>
  <sheets>
    <sheet name="For Contract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8" i="4" l="1"/>
  <c r="K20" i="4" l="1"/>
  <c r="K56" i="4"/>
  <c r="K68" i="4"/>
  <c r="K139" i="4"/>
  <c r="H3" i="4"/>
  <c r="K3" i="4" s="1"/>
  <c r="H4" i="4"/>
  <c r="K4" i="4" s="1"/>
  <c r="H5" i="4"/>
  <c r="K5" i="4" s="1"/>
  <c r="H6" i="4"/>
  <c r="K6" i="4" s="1"/>
  <c r="H7" i="4"/>
  <c r="K7" i="4" s="1"/>
  <c r="H8" i="4"/>
  <c r="K8" i="4" s="1"/>
  <c r="H9" i="4"/>
  <c r="K9" i="4" s="1"/>
  <c r="H10" i="4"/>
  <c r="K10" i="4" s="1"/>
  <c r="H11" i="4"/>
  <c r="K11" i="4" s="1"/>
  <c r="H12" i="4"/>
  <c r="K12" i="4" s="1"/>
  <c r="H13" i="4"/>
  <c r="K13" i="4" s="1"/>
  <c r="H14" i="4"/>
  <c r="K14" i="4" s="1"/>
  <c r="H15" i="4"/>
  <c r="K15" i="4" s="1"/>
  <c r="H16" i="4"/>
  <c r="K16" i="4" s="1"/>
  <c r="H17" i="4"/>
  <c r="K17" i="4" s="1"/>
  <c r="H18" i="4"/>
  <c r="K18" i="4" s="1"/>
  <c r="H19" i="4"/>
  <c r="K19" i="4" s="1"/>
  <c r="H20" i="4"/>
  <c r="H21" i="4"/>
  <c r="K21" i="4" s="1"/>
  <c r="H22" i="4"/>
  <c r="K22" i="4" s="1"/>
  <c r="H23" i="4"/>
  <c r="K23" i="4" s="1"/>
  <c r="H24" i="4"/>
  <c r="K24" i="4" s="1"/>
  <c r="H25" i="4"/>
  <c r="K25" i="4" s="1"/>
  <c r="H26" i="4"/>
  <c r="K26" i="4" s="1"/>
  <c r="H27" i="4"/>
  <c r="K27" i="4" s="1"/>
  <c r="H28" i="4"/>
  <c r="K28" i="4" s="1"/>
  <c r="H29" i="4"/>
  <c r="K29" i="4" s="1"/>
  <c r="H30" i="4"/>
  <c r="K30" i="4" s="1"/>
  <c r="H31" i="4"/>
  <c r="K31" i="4" s="1"/>
  <c r="H32" i="4"/>
  <c r="K32" i="4" s="1"/>
  <c r="H33" i="4"/>
  <c r="K33" i="4" s="1"/>
  <c r="H34" i="4"/>
  <c r="K34" i="4" s="1"/>
  <c r="H35" i="4"/>
  <c r="K35" i="4" s="1"/>
  <c r="H36" i="4"/>
  <c r="K36" i="4" s="1"/>
  <c r="H37" i="4"/>
  <c r="K37" i="4" s="1"/>
  <c r="H38" i="4"/>
  <c r="K38" i="4" s="1"/>
  <c r="H39" i="4"/>
  <c r="K39" i="4" s="1"/>
  <c r="H40" i="4"/>
  <c r="K40" i="4" s="1"/>
  <c r="H41" i="4"/>
  <c r="K41" i="4" s="1"/>
  <c r="H42" i="4"/>
  <c r="K42" i="4" s="1"/>
  <c r="H43" i="4"/>
  <c r="K43" i="4" s="1"/>
  <c r="H44" i="4"/>
  <c r="K44" i="4" s="1"/>
  <c r="H45" i="4"/>
  <c r="K45" i="4" s="1"/>
  <c r="H46" i="4"/>
  <c r="K46" i="4" s="1"/>
  <c r="H47" i="4"/>
  <c r="K47" i="4" s="1"/>
  <c r="H48" i="4"/>
  <c r="K48" i="4" s="1"/>
  <c r="H49" i="4"/>
  <c r="K49" i="4" s="1"/>
  <c r="H50" i="4"/>
  <c r="K50" i="4" s="1"/>
  <c r="H51" i="4"/>
  <c r="K51" i="4" s="1"/>
  <c r="H52" i="4"/>
  <c r="K52" i="4" s="1"/>
  <c r="H53" i="4"/>
  <c r="K53" i="4" s="1"/>
  <c r="H54" i="4"/>
  <c r="K54" i="4" s="1"/>
  <c r="H55" i="4"/>
  <c r="K55" i="4" s="1"/>
  <c r="H56" i="4"/>
  <c r="H57" i="4"/>
  <c r="K57" i="4" s="1"/>
  <c r="H58" i="4"/>
  <c r="K58" i="4" s="1"/>
  <c r="H59" i="4"/>
  <c r="K59" i="4" s="1"/>
  <c r="H60" i="4"/>
  <c r="K60" i="4" s="1"/>
  <c r="H61" i="4"/>
  <c r="K61" i="4" s="1"/>
  <c r="H62" i="4"/>
  <c r="K62" i="4" s="1"/>
  <c r="H63" i="4"/>
  <c r="K63" i="4" s="1"/>
  <c r="H64" i="4"/>
  <c r="K64" i="4" s="1"/>
  <c r="H65" i="4"/>
  <c r="K65" i="4" s="1"/>
  <c r="H66" i="4"/>
  <c r="K66" i="4" s="1"/>
  <c r="H67" i="4"/>
  <c r="K67" i="4" s="1"/>
  <c r="H68" i="4"/>
  <c r="H69" i="4"/>
  <c r="K69" i="4" s="1"/>
  <c r="H70" i="4"/>
  <c r="K70" i="4" s="1"/>
  <c r="H71" i="4"/>
  <c r="K71" i="4" s="1"/>
  <c r="H72" i="4"/>
  <c r="K72" i="4" s="1"/>
  <c r="H73" i="4"/>
  <c r="K73" i="4" s="1"/>
  <c r="H74" i="4"/>
  <c r="K74" i="4" s="1"/>
  <c r="H75" i="4"/>
  <c r="K75" i="4" s="1"/>
  <c r="H76" i="4"/>
  <c r="K76" i="4" s="1"/>
  <c r="H77" i="4"/>
  <c r="K77" i="4" s="1"/>
  <c r="H78" i="4"/>
  <c r="K78" i="4" s="1"/>
  <c r="H79" i="4"/>
  <c r="K79" i="4" s="1"/>
  <c r="H80" i="4"/>
  <c r="K80" i="4" s="1"/>
  <c r="H81" i="4"/>
  <c r="K81" i="4" s="1"/>
  <c r="H82" i="4"/>
  <c r="K82" i="4" s="1"/>
  <c r="H83" i="4"/>
  <c r="K83" i="4" s="1"/>
  <c r="H84" i="4"/>
  <c r="K84" i="4" s="1"/>
  <c r="H85" i="4"/>
  <c r="K85" i="4" s="1"/>
  <c r="H86" i="4"/>
  <c r="K86" i="4" s="1"/>
  <c r="H87" i="4"/>
  <c r="K87" i="4" s="1"/>
  <c r="H88" i="4"/>
  <c r="K88" i="4" s="1"/>
  <c r="H89" i="4"/>
  <c r="K89" i="4" s="1"/>
  <c r="H90" i="4"/>
  <c r="K90" i="4" s="1"/>
  <c r="H91" i="4"/>
  <c r="K91" i="4" s="1"/>
  <c r="H92" i="4"/>
  <c r="K92" i="4" s="1"/>
  <c r="H93" i="4"/>
  <c r="K93" i="4" s="1"/>
  <c r="H94" i="4"/>
  <c r="K94" i="4" s="1"/>
  <c r="H95" i="4"/>
  <c r="K95" i="4" s="1"/>
  <c r="H96" i="4"/>
  <c r="K96" i="4" s="1"/>
  <c r="H97" i="4"/>
  <c r="K97" i="4" s="1"/>
  <c r="H98" i="4"/>
  <c r="K98" i="4" s="1"/>
  <c r="H99" i="4"/>
  <c r="K99" i="4" s="1"/>
  <c r="H100" i="4"/>
  <c r="K100" i="4" s="1"/>
  <c r="H101" i="4"/>
  <c r="K101" i="4" s="1"/>
  <c r="H102" i="4"/>
  <c r="K102" i="4" s="1"/>
  <c r="H103" i="4"/>
  <c r="K103" i="4" s="1"/>
  <c r="H104" i="4"/>
  <c r="K104" i="4" s="1"/>
  <c r="H105" i="4"/>
  <c r="K105" i="4" s="1"/>
  <c r="H106" i="4"/>
  <c r="K106" i="4" s="1"/>
  <c r="H107" i="4"/>
  <c r="K107" i="4" s="1"/>
  <c r="H108" i="4"/>
  <c r="K108" i="4" s="1"/>
  <c r="H109" i="4"/>
  <c r="K109" i="4" s="1"/>
  <c r="H110" i="4"/>
  <c r="K110" i="4" s="1"/>
  <c r="H111" i="4"/>
  <c r="K111" i="4" s="1"/>
  <c r="H112" i="4"/>
  <c r="K112" i="4" s="1"/>
  <c r="H113" i="4"/>
  <c r="K113" i="4" s="1"/>
  <c r="H114" i="4"/>
  <c r="K114" i="4" s="1"/>
  <c r="H115" i="4"/>
  <c r="K115" i="4" s="1"/>
  <c r="H116" i="4"/>
  <c r="K116" i="4" s="1"/>
  <c r="H117" i="4"/>
  <c r="K117" i="4" s="1"/>
  <c r="H118" i="4"/>
  <c r="K118" i="4" s="1"/>
  <c r="H119" i="4"/>
  <c r="K119" i="4" s="1"/>
  <c r="H120" i="4"/>
  <c r="K120" i="4" s="1"/>
  <c r="H121" i="4"/>
  <c r="K121" i="4" s="1"/>
  <c r="H122" i="4"/>
  <c r="K122" i="4" s="1"/>
  <c r="H123" i="4"/>
  <c r="K123" i="4" s="1"/>
  <c r="H124" i="4"/>
  <c r="K124" i="4" s="1"/>
  <c r="H125" i="4"/>
  <c r="K125" i="4" s="1"/>
  <c r="H126" i="4"/>
  <c r="K126" i="4" s="1"/>
  <c r="H127" i="4"/>
  <c r="K127" i="4" s="1"/>
  <c r="H128" i="4"/>
  <c r="K128" i="4" s="1"/>
  <c r="H129" i="4"/>
  <c r="K129" i="4" s="1"/>
  <c r="H130" i="4"/>
  <c r="K130" i="4" s="1"/>
  <c r="H131" i="4"/>
  <c r="K131" i="4" s="1"/>
  <c r="H132" i="4"/>
  <c r="K132" i="4" s="1"/>
  <c r="H133" i="4"/>
  <c r="K133" i="4" s="1"/>
  <c r="H134" i="4"/>
  <c r="K134" i="4" s="1"/>
  <c r="H135" i="4"/>
  <c r="K135" i="4" s="1"/>
  <c r="H136" i="4"/>
  <c r="K136" i="4" s="1"/>
  <c r="H137" i="4"/>
  <c r="K137" i="4" s="1"/>
  <c r="H138" i="4"/>
  <c r="K138" i="4" s="1"/>
  <c r="H139" i="4"/>
  <c r="H140" i="4"/>
  <c r="K140" i="4" s="1"/>
  <c r="H141" i="4"/>
  <c r="K141" i="4" s="1"/>
  <c r="H142" i="4"/>
  <c r="H143" i="4"/>
  <c r="H144" i="4"/>
  <c r="K144" i="4" s="1"/>
  <c r="H145" i="4"/>
  <c r="K145" i="4" s="1"/>
  <c r="H146" i="4"/>
  <c r="K146" i="4" s="1"/>
  <c r="H147" i="4"/>
  <c r="K147" i="4" s="1"/>
  <c r="H2" i="4"/>
  <c r="J143" i="4"/>
  <c r="J142" i="4"/>
  <c r="J139" i="4"/>
  <c r="J138" i="4"/>
  <c r="K2" i="4" l="1"/>
  <c r="H148" i="4"/>
  <c r="K143" i="4"/>
  <c r="K142" i="4"/>
  <c r="J148" i="4"/>
  <c r="K148" i="4" l="1"/>
</calcChain>
</file>

<file path=xl/sharedStrings.xml><?xml version="1.0" encoding="utf-8"?>
<sst xmlns="http://schemas.openxmlformats.org/spreadsheetml/2006/main" count="826" uniqueCount="211">
  <si>
    <t>Street</t>
  </si>
  <si>
    <t>Start</t>
  </si>
  <si>
    <t>End</t>
  </si>
  <si>
    <t>Direction</t>
  </si>
  <si>
    <t>WB</t>
  </si>
  <si>
    <t>EB</t>
  </si>
  <si>
    <t>Segment</t>
  </si>
  <si>
    <t>Portage - Main to Sherbrook</t>
  </si>
  <si>
    <t>Portage - Sherbrook to Wall</t>
  </si>
  <si>
    <t>Broadway</t>
  </si>
  <si>
    <t>Wellington Cres</t>
  </si>
  <si>
    <t>Osborne Brg</t>
  </si>
  <si>
    <t>St Mary Ave</t>
  </si>
  <si>
    <t>Assiniboine Ave</t>
  </si>
  <si>
    <t>Plaza Dr</t>
  </si>
  <si>
    <t>Portage - Wall to Valour</t>
  </si>
  <si>
    <t>Portage - Valour to Berry</t>
  </si>
  <si>
    <t>Portage - Berry to Sharp</t>
  </si>
  <si>
    <t>Portage - Sharp to Moray</t>
  </si>
  <si>
    <t>Main - Assiniboine to St Mary</t>
  </si>
  <si>
    <t>NB</t>
  </si>
  <si>
    <t>SB</t>
  </si>
  <si>
    <t>Main - St Mary to Graham</t>
  </si>
  <si>
    <t>Main - Graham to Portage</t>
  </si>
  <si>
    <t>Main - Portage to Higgins</t>
  </si>
  <si>
    <t>Main - Higgins to Selkirk</t>
  </si>
  <si>
    <t>Abinojii Mikanah</t>
  </si>
  <si>
    <t>Donald - Osborne to Broadway</t>
  </si>
  <si>
    <t>Colony - Portage to Ellice</t>
  </si>
  <si>
    <t>Chief Peguis - Main to Henderson</t>
  </si>
  <si>
    <t>Chief Peguis - Henderson to Gateway</t>
  </si>
  <si>
    <t>Chief Peguis - Gateway to Lagimodiere</t>
  </si>
  <si>
    <t>Abinojii Mikanah - Pembina to Dakota</t>
  </si>
  <si>
    <t>Abinojii Mikanah - Dakota to Shorehill</t>
  </si>
  <si>
    <t>Abinojii Mikanah - Shorehill to Lagimodiere</t>
  </si>
  <si>
    <t>Maryland - Notre Dame to Ellice</t>
  </si>
  <si>
    <t>Maryland - Ellice to Broadway</t>
  </si>
  <si>
    <t>Maryland - Cornish to Wellington</t>
  </si>
  <si>
    <t>Sherbrook - Woleseley to Broadway</t>
  </si>
  <si>
    <t>Sherbrook - Broadway to Portage</t>
  </si>
  <si>
    <t>Sherbrook - Ellice to Cumberland</t>
  </si>
  <si>
    <t>Sherbrook - Cumberland to Notre Dame</t>
  </si>
  <si>
    <t>Smith - Broadway to Notre Dame</t>
  </si>
  <si>
    <t>Lagimodiere - Warde to East Mint</t>
  </si>
  <si>
    <t>Lagimodiere - Fermor to Marion</t>
  </si>
  <si>
    <t>Lagimodiere - Marion to Almey</t>
  </si>
  <si>
    <t>Lagimodiere - Almey to Headmaster</t>
  </si>
  <si>
    <t>Kenaston - Taylor to Academy</t>
  </si>
  <si>
    <t>King Edward - Dublin to Logan</t>
  </si>
  <si>
    <t>Brookside - Inkster to Mollard</t>
  </si>
  <si>
    <t>Notre Dame - Portage to Sherbrook</t>
  </si>
  <si>
    <t>Cumberland - Maryland to Donald</t>
  </si>
  <si>
    <t>York - Colony to Smith</t>
  </si>
  <si>
    <t>York - Smith to Main</t>
  </si>
  <si>
    <t>York - Main to Waterfront</t>
  </si>
  <si>
    <t>St Mary - Main to Fort</t>
  </si>
  <si>
    <t>St Mary - Fort to Memorial</t>
  </si>
  <si>
    <t>Portage Ave</t>
  </si>
  <si>
    <t>Main St</t>
  </si>
  <si>
    <t>Sherbrook St</t>
  </si>
  <si>
    <t>Segment Length</t>
  </si>
  <si>
    <t>Estimated Length of Lines</t>
  </si>
  <si>
    <t>Wall St</t>
  </si>
  <si>
    <t>Valour Rd</t>
  </si>
  <si>
    <t>Berry St</t>
  </si>
  <si>
    <t>Sharp Blvd</t>
  </si>
  <si>
    <t>Moray St</t>
  </si>
  <si>
    <t>Graham Ave</t>
  </si>
  <si>
    <t>Higgins Ave</t>
  </si>
  <si>
    <t>Selkirk Ave</t>
  </si>
  <si>
    <t>Main - Selkrik to Redwood</t>
  </si>
  <si>
    <t>Redwood Ave</t>
  </si>
  <si>
    <t>Main - Tache to Assiniboine</t>
  </si>
  <si>
    <t>Tache Ave</t>
  </si>
  <si>
    <t>Main - Redwood to Smithfield</t>
  </si>
  <si>
    <t>Smithfield Ave</t>
  </si>
  <si>
    <t>Main - Smithfield to Armstrong</t>
  </si>
  <si>
    <t>Armstrong Ave</t>
  </si>
  <si>
    <t>Main - Armstrong to Chief Peguis</t>
  </si>
  <si>
    <t>Chief Peguis Tr</t>
  </si>
  <si>
    <t>Henderson Hwy</t>
  </si>
  <si>
    <t>Notes:</t>
  </si>
  <si>
    <t>Estimated Length Solid Line</t>
  </si>
  <si>
    <t>Gateway Rd</t>
  </si>
  <si>
    <t>Lagimodiere Blvd</t>
  </si>
  <si>
    <t>Full Segment Summary</t>
  </si>
  <si>
    <t>Directions</t>
  </si>
  <si>
    <t>EB &amp; WE</t>
  </si>
  <si>
    <t>NB &amp; SB</t>
  </si>
  <si>
    <t>EB &amp; WB</t>
  </si>
  <si>
    <t>Broadway - Main to Osbrone</t>
  </si>
  <si>
    <t>Osbrone St</t>
  </si>
  <si>
    <t>Broadway - Osborne to Maryland</t>
  </si>
  <si>
    <t>Maryland St</t>
  </si>
  <si>
    <t>Colony St</t>
  </si>
  <si>
    <t>Smith St</t>
  </si>
  <si>
    <t>Waterfront Dr</t>
  </si>
  <si>
    <t>EB (some WB)</t>
  </si>
  <si>
    <t>St Mary - Memorial to Portage</t>
  </si>
  <si>
    <t>York Ave</t>
  </si>
  <si>
    <t>Fort St</t>
  </si>
  <si>
    <t>Memorial Blvd</t>
  </si>
  <si>
    <t>WB (Some EB)</t>
  </si>
  <si>
    <t>Donald St</t>
  </si>
  <si>
    <t>Boradway</t>
  </si>
  <si>
    <t>Notre Dame Ave</t>
  </si>
  <si>
    <t>Donald - Notre Dame to Broadway</t>
  </si>
  <si>
    <t>Donald/Smith</t>
  </si>
  <si>
    <t>Balmoral/Isable - Ellice to Pacific</t>
  </si>
  <si>
    <t>Isable - Pacific to Logan</t>
  </si>
  <si>
    <t>Salter - Logan to Dufferin</t>
  </si>
  <si>
    <t>Osborne/Memorial/Colony/Balmoral/Isable/Salter</t>
  </si>
  <si>
    <t>Osborne St</t>
  </si>
  <si>
    <t>Isable St</t>
  </si>
  <si>
    <t>Salter St</t>
  </si>
  <si>
    <t>Corydon Ave</t>
  </si>
  <si>
    <t>Ellice Ave</t>
  </si>
  <si>
    <t>Pacific Ave</t>
  </si>
  <si>
    <t>Logan Ave</t>
  </si>
  <si>
    <t>Osborne/Memorial</t>
  </si>
  <si>
    <t>Balmoral/Isable</t>
  </si>
  <si>
    <t>Dufferin Ave</t>
  </si>
  <si>
    <t>Osborne - Corydon - Roslyn Rd</t>
  </si>
  <si>
    <t>Roslyn Rd</t>
  </si>
  <si>
    <t>Osborne/Memorial - Roslyn to Portage</t>
  </si>
  <si>
    <t>Abinojii Mikanah - Scurfield to Waverley</t>
  </si>
  <si>
    <t>Scurfield Blvd</t>
  </si>
  <si>
    <t>Waverley St</t>
  </si>
  <si>
    <t>Abinojii Mikanah - Waverley to Pembina</t>
  </si>
  <si>
    <t>Pembina Hwy</t>
  </si>
  <si>
    <t>Dakota St</t>
  </si>
  <si>
    <t>Shorehill Dr</t>
  </si>
  <si>
    <t>Abinojii Mikanah - Lagimodiere to Hivernants</t>
  </si>
  <si>
    <t>Havernants Blvd</t>
  </si>
  <si>
    <t>Scurfield Bvd</t>
  </si>
  <si>
    <t>Warde Ave</t>
  </si>
  <si>
    <t>East Mint Pl</t>
  </si>
  <si>
    <t>Lagimodiere - East Mint to Feror</t>
  </si>
  <si>
    <t>Fermor Ave</t>
  </si>
  <si>
    <t>Marion St</t>
  </si>
  <si>
    <t>Almey Ave</t>
  </si>
  <si>
    <t>Headmaster Blvd</t>
  </si>
  <si>
    <t>Lagimodiere</t>
  </si>
  <si>
    <t>Kenaston Bldv</t>
  </si>
  <si>
    <t>Kenaston - Abinojii Mikanah to Scurfield</t>
  </si>
  <si>
    <t>Kenaston - Scurfield to Taylor</t>
  </si>
  <si>
    <t>Taylor Ave</t>
  </si>
  <si>
    <t>Academy Rb</t>
  </si>
  <si>
    <t>Academy Rd</t>
  </si>
  <si>
    <t>Ness Ave</t>
  </si>
  <si>
    <t>Kenaston/Century - Academy to Ness</t>
  </si>
  <si>
    <t>Kenaston/Centruy</t>
  </si>
  <si>
    <t>Dublin Ave</t>
  </si>
  <si>
    <t>Cenutry/King Edward - Ness to Dublin</t>
  </si>
  <si>
    <t>Century/Kind Edward</t>
  </si>
  <si>
    <t>King Edward St</t>
  </si>
  <si>
    <t>King Edward/Oak Point/Brookside - Logan to Inkster</t>
  </si>
  <si>
    <t>King Edward/Oak Point/Brookside</t>
  </si>
  <si>
    <t>Inkster Ave</t>
  </si>
  <si>
    <t>Brookside Blvd</t>
  </si>
  <si>
    <t>Mollard Rd</t>
  </si>
  <si>
    <t>Perimeter Hwy</t>
  </si>
  <si>
    <t>Kenaston - Perimeter to Abinojii Mikanah</t>
  </si>
  <si>
    <t>Kenaston Blvd</t>
  </si>
  <si>
    <t>Kenaston/Century/King Edward/Oak Point/Brookside</t>
  </si>
  <si>
    <t>Notre Dame - Sherbrook to McPhillips</t>
  </si>
  <si>
    <t>McPhillips St</t>
  </si>
  <si>
    <t>Notre Dame - Maryland to McPhillips</t>
  </si>
  <si>
    <t>Cumberland Ave</t>
  </si>
  <si>
    <t>Sherbrook - Wellington to Woleseley</t>
  </si>
  <si>
    <t>Woleseley Ave</t>
  </si>
  <si>
    <t>Sherbrook - Portage to Ellice</t>
  </si>
  <si>
    <t>Maryland Ave</t>
  </si>
  <si>
    <t>Maryland - Broadway to Cornish</t>
  </si>
  <si>
    <t>Cornish Ave</t>
  </si>
  <si>
    <t>Pembina - Corydon to Stafford</t>
  </si>
  <si>
    <t>Stafford St</t>
  </si>
  <si>
    <t>Pembina - Stafford to Windemere</t>
  </si>
  <si>
    <t>Windemere Ave</t>
  </si>
  <si>
    <t>Pembina - Windemere to Chevrier</t>
  </si>
  <si>
    <t>Chevrier Blvd</t>
  </si>
  <si>
    <t>Pembina - Chevrier to Plaza</t>
  </si>
  <si>
    <t>Hespler Ave</t>
  </si>
  <si>
    <t>Henderson - Hespler to Springfield</t>
  </si>
  <si>
    <t>Springfield Ave</t>
  </si>
  <si>
    <t>Henderson - Springfield to Chief Peguis</t>
  </si>
  <si>
    <t>St Matthews Ave</t>
  </si>
  <si>
    <t>Arlington St</t>
  </si>
  <si>
    <t>Empress St</t>
  </si>
  <si>
    <t>St Matthews - Arlington to Banning</t>
  </si>
  <si>
    <t>Banning St</t>
  </si>
  <si>
    <t>St Matthews - Banning to Goulding</t>
  </si>
  <si>
    <t>Goulding St</t>
  </si>
  <si>
    <t>St Matthews - Goulding to Clifton</t>
  </si>
  <si>
    <t>Clifton St</t>
  </si>
  <si>
    <t>St Matthews - Clifton to Strathcona</t>
  </si>
  <si>
    <t>Strathcona St</t>
  </si>
  <si>
    <t>St Matthews - Strathcona to Empress</t>
  </si>
  <si>
    <t>St Matthews - Empress to Century</t>
  </si>
  <si>
    <t>Century St</t>
  </si>
  <si>
    <t>Hivernants Blvd</t>
  </si>
  <si>
    <t>Estimated Length Gore</t>
  </si>
  <si>
    <t>Map</t>
  </si>
  <si>
    <t xml:space="preserve"> = Standard Line Length + Gore Length + Solid Length</t>
  </si>
  <si>
    <t>Totals</t>
  </si>
  <si>
    <t>* Solid is length of line continuous paint at 4" line width</t>
  </si>
  <si>
    <t>Estimated Average Number of Lines</t>
  </si>
  <si>
    <t>Estimated  Length Standard Line</t>
  </si>
  <si>
    <t>* Standard line is based on 3-6 Skips with 15-18 m of solid (piror to stop bar) at 4" line width</t>
  </si>
  <si>
    <t>* Gore is length of line with 3-6 skips and 15-18 m of solid (prior to stop bar) at 8" line width</t>
  </si>
  <si>
    <t>Estimated Length is total length (Kilometer) of line on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</si>
</sst>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m&quot;"/>
    <numFmt numFmtId="165" formatCode="0.00&quot; km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/>
    <xf numFmtId="0" fontId="4" fillId="3" borderId="0" xfId="0" applyFont="1" applyFill="1" applyAlignment="1">
      <alignment horizontal="left" indent="5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649C8-F4AD-487E-8070-F0CB740DC3E7}">
  <dimension ref="A1:R148"/>
  <sheetViews>
    <sheetView tabSelected="1" zoomScale="85" zoomScaleNormal="85" workbookViewId="0">
      <pane ySplit="1" topLeftCell="A128" activePane="bottomLeft" state="frozen"/>
      <selection activeCell="C1" sqref="C1"/>
      <selection pane="bottomLeft" activeCell="G29" sqref="G29"/>
    </sheetView>
  </sheetViews>
  <sheetFormatPr defaultRowHeight="15" x14ac:dyDescent="0.25"/>
  <cols>
    <col min="1" max="1" width="49.85546875" customWidth="1"/>
    <col min="2" max="2" width="15.7109375" customWidth="1"/>
    <col min="3" max="3" width="18" customWidth="1"/>
    <col min="4" max="4" width="18.140625" customWidth="1"/>
    <col min="5" max="5" width="11.42578125" style="10" bestFit="1" customWidth="1"/>
    <col min="6" max="6" width="15.42578125" style="15" bestFit="1" customWidth="1"/>
    <col min="7" max="7" width="17.7109375" style="10" customWidth="1"/>
    <col min="8" max="8" width="17.42578125" style="10" customWidth="1"/>
    <col min="9" max="9" width="15.42578125" style="16" customWidth="1"/>
    <col min="10" max="10" width="18.7109375" style="15" customWidth="1"/>
    <col min="11" max="11" width="17.140625" style="15" customWidth="1"/>
    <col min="13" max="13" width="9.85546875" customWidth="1"/>
    <col min="14" max="14" width="48.7109375" customWidth="1"/>
    <col min="15" max="15" width="17.7109375" customWidth="1"/>
    <col min="16" max="16" width="18.140625" customWidth="1"/>
    <col min="17" max="17" width="15" customWidth="1"/>
  </cols>
  <sheetData>
    <row r="1" spans="1:18" s="1" customFormat="1" ht="45" x14ac:dyDescent="0.25">
      <c r="A1" s="3" t="s">
        <v>6</v>
      </c>
      <c r="B1" s="3" t="s">
        <v>0</v>
      </c>
      <c r="C1" s="7" t="s">
        <v>1</v>
      </c>
      <c r="D1" s="7" t="s">
        <v>2</v>
      </c>
      <c r="E1" s="7" t="s">
        <v>3</v>
      </c>
      <c r="F1" s="8" t="s">
        <v>60</v>
      </c>
      <c r="G1" s="7" t="s">
        <v>206</v>
      </c>
      <c r="H1" s="7" t="s">
        <v>207</v>
      </c>
      <c r="I1" s="9" t="s">
        <v>201</v>
      </c>
      <c r="J1" s="9" t="s">
        <v>82</v>
      </c>
      <c r="K1" s="8" t="s">
        <v>61</v>
      </c>
    </row>
    <row r="2" spans="1:18" x14ac:dyDescent="0.25">
      <c r="A2" s="2" t="s">
        <v>7</v>
      </c>
      <c r="B2" s="2" t="s">
        <v>57</v>
      </c>
      <c r="C2" s="2" t="s">
        <v>58</v>
      </c>
      <c r="D2" s="2" t="s">
        <v>59</v>
      </c>
      <c r="E2" s="5" t="s">
        <v>4</v>
      </c>
      <c r="F2" s="11">
        <v>1.65</v>
      </c>
      <c r="G2" s="5">
        <v>3</v>
      </c>
      <c r="H2" s="11">
        <f t="shared" ref="H2:H33" si="0">F2*G2</f>
        <v>4.9499999999999993</v>
      </c>
      <c r="I2" s="12">
        <v>250</v>
      </c>
      <c r="J2" s="11">
        <v>0</v>
      </c>
      <c r="K2" s="11">
        <f t="shared" ref="K2:K33" si="1">(H2)+(I2/1000)+(J2)</f>
        <v>5.1999999999999993</v>
      </c>
      <c r="M2" s="25" t="s">
        <v>210</v>
      </c>
      <c r="N2" s="25"/>
      <c r="O2" s="25"/>
      <c r="P2" s="25"/>
      <c r="Q2" s="25"/>
      <c r="R2" s="25"/>
    </row>
    <row r="3" spans="1:18" x14ac:dyDescent="0.25">
      <c r="A3" s="2" t="s">
        <v>7</v>
      </c>
      <c r="B3" s="2" t="s">
        <v>57</v>
      </c>
      <c r="C3" s="2" t="s">
        <v>59</v>
      </c>
      <c r="D3" s="2" t="s">
        <v>58</v>
      </c>
      <c r="E3" s="5" t="s">
        <v>5</v>
      </c>
      <c r="F3" s="11">
        <v>1.65</v>
      </c>
      <c r="G3" s="5">
        <v>3</v>
      </c>
      <c r="H3" s="11">
        <f t="shared" si="0"/>
        <v>4.9499999999999993</v>
      </c>
      <c r="I3" s="12">
        <v>250</v>
      </c>
      <c r="J3" s="11">
        <v>0</v>
      </c>
      <c r="K3" s="11">
        <f t="shared" si="1"/>
        <v>5.1999999999999993</v>
      </c>
      <c r="M3" s="26" t="s">
        <v>203</v>
      </c>
      <c r="N3" s="26"/>
      <c r="O3" s="26"/>
      <c r="P3" s="26"/>
      <c r="Q3" s="26"/>
      <c r="R3" s="26"/>
    </row>
    <row r="4" spans="1:18" x14ac:dyDescent="0.25">
      <c r="A4" s="2" t="s">
        <v>8</v>
      </c>
      <c r="B4" s="2" t="s">
        <v>57</v>
      </c>
      <c r="C4" s="2" t="s">
        <v>59</v>
      </c>
      <c r="D4" s="2" t="s">
        <v>62</v>
      </c>
      <c r="E4" s="5" t="s">
        <v>4</v>
      </c>
      <c r="F4" s="11">
        <v>1.8</v>
      </c>
      <c r="G4" s="5">
        <v>3</v>
      </c>
      <c r="H4" s="11">
        <f t="shared" si="0"/>
        <v>5.4</v>
      </c>
      <c r="I4" s="12">
        <v>250</v>
      </c>
      <c r="J4" s="11">
        <v>0</v>
      </c>
      <c r="K4" s="11">
        <f t="shared" si="1"/>
        <v>5.65</v>
      </c>
    </row>
    <row r="5" spans="1:18" x14ac:dyDescent="0.25">
      <c r="A5" s="2" t="s">
        <v>8</v>
      </c>
      <c r="B5" s="2" t="s">
        <v>57</v>
      </c>
      <c r="C5" s="2" t="s">
        <v>62</v>
      </c>
      <c r="D5" s="2" t="s">
        <v>59</v>
      </c>
      <c r="E5" s="5" t="s">
        <v>5</v>
      </c>
      <c r="F5" s="11">
        <v>1.8</v>
      </c>
      <c r="G5" s="5">
        <v>3</v>
      </c>
      <c r="H5" s="11">
        <f t="shared" si="0"/>
        <v>5.4</v>
      </c>
      <c r="I5" s="12">
        <v>250</v>
      </c>
      <c r="J5" s="11">
        <v>0</v>
      </c>
      <c r="K5" s="11">
        <f t="shared" si="1"/>
        <v>5.65</v>
      </c>
    </row>
    <row r="6" spans="1:18" x14ac:dyDescent="0.25">
      <c r="A6" s="2" t="s">
        <v>15</v>
      </c>
      <c r="B6" s="2" t="s">
        <v>57</v>
      </c>
      <c r="C6" s="2" t="s">
        <v>62</v>
      </c>
      <c r="D6" s="2" t="s">
        <v>63</v>
      </c>
      <c r="E6" s="5" t="s">
        <v>4</v>
      </c>
      <c r="F6" s="11">
        <v>0.46</v>
      </c>
      <c r="G6" s="5">
        <v>3</v>
      </c>
      <c r="H6" s="11">
        <f t="shared" si="0"/>
        <v>1.3800000000000001</v>
      </c>
      <c r="I6" s="12">
        <v>50</v>
      </c>
      <c r="J6" s="11">
        <v>0</v>
      </c>
      <c r="K6" s="11">
        <f t="shared" si="1"/>
        <v>1.4300000000000002</v>
      </c>
      <c r="M6" s="28" t="s">
        <v>81</v>
      </c>
      <c r="N6" s="28"/>
      <c r="O6" s="28"/>
      <c r="P6" s="28"/>
      <c r="Q6" s="28"/>
      <c r="R6" s="28"/>
    </row>
    <row r="7" spans="1:18" x14ac:dyDescent="0.25">
      <c r="A7" s="2" t="s">
        <v>15</v>
      </c>
      <c r="B7" s="2" t="s">
        <v>57</v>
      </c>
      <c r="C7" s="2" t="s">
        <v>63</v>
      </c>
      <c r="D7" s="2" t="s">
        <v>62</v>
      </c>
      <c r="E7" s="5" t="s">
        <v>5</v>
      </c>
      <c r="F7" s="11">
        <v>0.46</v>
      </c>
      <c r="G7" s="5">
        <v>3</v>
      </c>
      <c r="H7" s="11">
        <f t="shared" si="0"/>
        <v>1.3800000000000001</v>
      </c>
      <c r="I7" s="12">
        <v>200</v>
      </c>
      <c r="J7" s="11">
        <v>0</v>
      </c>
      <c r="K7" s="11">
        <f t="shared" si="1"/>
        <v>1.58</v>
      </c>
      <c r="M7" s="29" t="s">
        <v>208</v>
      </c>
      <c r="N7" s="29"/>
      <c r="O7" s="29"/>
      <c r="P7" s="29"/>
      <c r="Q7" s="29"/>
      <c r="R7" s="29"/>
    </row>
    <row r="8" spans="1:18" x14ac:dyDescent="0.25">
      <c r="A8" s="2" t="s">
        <v>16</v>
      </c>
      <c r="B8" s="2" t="s">
        <v>57</v>
      </c>
      <c r="C8" s="2" t="s">
        <v>63</v>
      </c>
      <c r="D8" s="2" t="s">
        <v>64</v>
      </c>
      <c r="E8" s="5" t="s">
        <v>4</v>
      </c>
      <c r="F8" s="11">
        <v>1.65</v>
      </c>
      <c r="G8" s="5">
        <v>3</v>
      </c>
      <c r="H8" s="11">
        <f t="shared" si="0"/>
        <v>4.9499999999999993</v>
      </c>
      <c r="I8" s="12">
        <v>300</v>
      </c>
      <c r="J8" s="11">
        <v>0</v>
      </c>
      <c r="K8" s="11">
        <f t="shared" si="1"/>
        <v>5.2499999999999991</v>
      </c>
      <c r="M8" s="29" t="s">
        <v>209</v>
      </c>
      <c r="N8" s="29"/>
      <c r="O8" s="29"/>
      <c r="P8" s="29"/>
      <c r="Q8" s="29"/>
      <c r="R8" s="29"/>
    </row>
    <row r="9" spans="1:18" x14ac:dyDescent="0.25">
      <c r="A9" s="2" t="s">
        <v>16</v>
      </c>
      <c r="B9" s="2" t="s">
        <v>57</v>
      </c>
      <c r="C9" s="2" t="s">
        <v>64</v>
      </c>
      <c r="D9" s="2" t="s">
        <v>63</v>
      </c>
      <c r="E9" s="5" t="s">
        <v>5</v>
      </c>
      <c r="F9" s="11">
        <v>1.65</v>
      </c>
      <c r="G9" s="5">
        <v>3</v>
      </c>
      <c r="H9" s="11">
        <f t="shared" si="0"/>
        <v>4.9499999999999993</v>
      </c>
      <c r="I9" s="12">
        <v>300</v>
      </c>
      <c r="J9" s="11">
        <v>0</v>
      </c>
      <c r="K9" s="11">
        <f t="shared" si="1"/>
        <v>5.2499999999999991</v>
      </c>
      <c r="M9" s="29" t="s">
        <v>205</v>
      </c>
      <c r="N9" s="29"/>
      <c r="O9" s="29"/>
      <c r="P9" s="29"/>
      <c r="Q9" s="29"/>
      <c r="R9" s="29"/>
    </row>
    <row r="10" spans="1:18" x14ac:dyDescent="0.25">
      <c r="A10" s="2" t="s">
        <v>17</v>
      </c>
      <c r="B10" s="2" t="s">
        <v>57</v>
      </c>
      <c r="C10" s="2" t="s">
        <v>64</v>
      </c>
      <c r="D10" s="2" t="s">
        <v>65</v>
      </c>
      <c r="E10" s="5" t="s">
        <v>4</v>
      </c>
      <c r="F10" s="11">
        <v>1.95</v>
      </c>
      <c r="G10" s="5">
        <v>3</v>
      </c>
      <c r="H10" s="11">
        <f t="shared" si="0"/>
        <v>5.85</v>
      </c>
      <c r="I10" s="12">
        <v>200</v>
      </c>
      <c r="J10" s="11">
        <v>0</v>
      </c>
      <c r="K10" s="11">
        <f t="shared" si="1"/>
        <v>6.05</v>
      </c>
    </row>
    <row r="11" spans="1:18" x14ac:dyDescent="0.25">
      <c r="A11" s="2" t="s">
        <v>17</v>
      </c>
      <c r="B11" s="2" t="s">
        <v>57</v>
      </c>
      <c r="C11" s="2" t="s">
        <v>65</v>
      </c>
      <c r="D11" s="2" t="s">
        <v>64</v>
      </c>
      <c r="E11" s="5" t="s">
        <v>5</v>
      </c>
      <c r="F11" s="11">
        <v>1.95</v>
      </c>
      <c r="G11" s="5">
        <v>3</v>
      </c>
      <c r="H11" s="11">
        <f t="shared" si="0"/>
        <v>5.85</v>
      </c>
      <c r="I11" s="12">
        <v>200</v>
      </c>
      <c r="J11" s="11">
        <v>0</v>
      </c>
      <c r="K11" s="11">
        <f t="shared" si="1"/>
        <v>6.05</v>
      </c>
    </row>
    <row r="12" spans="1:18" x14ac:dyDescent="0.25">
      <c r="A12" s="2" t="s">
        <v>18</v>
      </c>
      <c r="B12" s="2" t="s">
        <v>57</v>
      </c>
      <c r="C12" s="2" t="s">
        <v>65</v>
      </c>
      <c r="D12" s="2" t="s">
        <v>66</v>
      </c>
      <c r="E12" s="5" t="s">
        <v>4</v>
      </c>
      <c r="F12" s="11">
        <v>1.75</v>
      </c>
      <c r="G12" s="5">
        <v>3</v>
      </c>
      <c r="H12" s="11">
        <f t="shared" si="0"/>
        <v>5.25</v>
      </c>
      <c r="I12" s="12">
        <v>350</v>
      </c>
      <c r="J12" s="11">
        <v>0</v>
      </c>
      <c r="K12" s="11">
        <f t="shared" si="1"/>
        <v>5.6</v>
      </c>
    </row>
    <row r="13" spans="1:18" x14ac:dyDescent="0.25">
      <c r="A13" s="2" t="s">
        <v>18</v>
      </c>
      <c r="B13" s="2" t="s">
        <v>57</v>
      </c>
      <c r="C13" s="2" t="s">
        <v>66</v>
      </c>
      <c r="D13" s="2" t="s">
        <v>65</v>
      </c>
      <c r="E13" s="5" t="s">
        <v>5</v>
      </c>
      <c r="F13" s="11">
        <v>1.75</v>
      </c>
      <c r="G13" s="5">
        <v>3</v>
      </c>
      <c r="H13" s="11">
        <f t="shared" si="0"/>
        <v>5.25</v>
      </c>
      <c r="I13" s="12">
        <v>200</v>
      </c>
      <c r="J13" s="11">
        <v>0</v>
      </c>
      <c r="K13" s="11">
        <f t="shared" si="1"/>
        <v>5.45</v>
      </c>
      <c r="M13" s="27" t="s">
        <v>85</v>
      </c>
      <c r="N13" s="27"/>
      <c r="O13" s="27"/>
      <c r="P13" s="27"/>
      <c r="Q13" s="27"/>
    </row>
    <row r="14" spans="1:18" x14ac:dyDescent="0.25">
      <c r="A14" s="2" t="s">
        <v>72</v>
      </c>
      <c r="B14" s="2" t="s">
        <v>58</v>
      </c>
      <c r="C14" s="2" t="s">
        <v>73</v>
      </c>
      <c r="D14" s="2" t="s">
        <v>13</v>
      </c>
      <c r="E14" s="5" t="s">
        <v>20</v>
      </c>
      <c r="F14" s="11">
        <v>1.3</v>
      </c>
      <c r="G14" s="5">
        <v>3</v>
      </c>
      <c r="H14" s="11">
        <f t="shared" si="0"/>
        <v>3.9000000000000004</v>
      </c>
      <c r="I14" s="12">
        <v>150</v>
      </c>
      <c r="J14" s="11">
        <v>0</v>
      </c>
      <c r="K14" s="11">
        <f t="shared" si="1"/>
        <v>4.0500000000000007</v>
      </c>
      <c r="M14" s="17" t="s">
        <v>202</v>
      </c>
      <c r="N14" s="17" t="s">
        <v>0</v>
      </c>
      <c r="O14" s="17" t="s">
        <v>1</v>
      </c>
      <c r="P14" s="17" t="s">
        <v>2</v>
      </c>
      <c r="Q14" s="17" t="s">
        <v>86</v>
      </c>
    </row>
    <row r="15" spans="1:18" x14ac:dyDescent="0.25">
      <c r="A15" s="2" t="s">
        <v>72</v>
      </c>
      <c r="B15" s="2" t="s">
        <v>58</v>
      </c>
      <c r="C15" s="2" t="s">
        <v>13</v>
      </c>
      <c r="D15" s="2" t="s">
        <v>73</v>
      </c>
      <c r="E15" s="5" t="s">
        <v>21</v>
      </c>
      <c r="F15" s="11">
        <v>1.3</v>
      </c>
      <c r="G15" s="5">
        <v>3</v>
      </c>
      <c r="H15" s="11">
        <f t="shared" si="0"/>
        <v>3.9000000000000004</v>
      </c>
      <c r="I15" s="12">
        <v>0</v>
      </c>
      <c r="J15" s="11">
        <v>0</v>
      </c>
      <c r="K15" s="11">
        <f t="shared" si="1"/>
        <v>3.9000000000000004</v>
      </c>
      <c r="M15" s="5">
        <v>1</v>
      </c>
      <c r="N15" s="2" t="s">
        <v>57</v>
      </c>
      <c r="O15" s="2" t="s">
        <v>58</v>
      </c>
      <c r="P15" s="2" t="s">
        <v>66</v>
      </c>
      <c r="Q15" s="5" t="s">
        <v>87</v>
      </c>
    </row>
    <row r="16" spans="1:18" x14ac:dyDescent="0.25">
      <c r="A16" s="2" t="s">
        <v>19</v>
      </c>
      <c r="B16" s="2" t="s">
        <v>58</v>
      </c>
      <c r="C16" s="2" t="s">
        <v>13</v>
      </c>
      <c r="D16" s="2" t="s">
        <v>12</v>
      </c>
      <c r="E16" s="5" t="s">
        <v>20</v>
      </c>
      <c r="F16" s="11">
        <v>0.56000000000000005</v>
      </c>
      <c r="G16" s="5">
        <v>3</v>
      </c>
      <c r="H16" s="11">
        <f t="shared" si="0"/>
        <v>1.6800000000000002</v>
      </c>
      <c r="I16" s="12">
        <v>0</v>
      </c>
      <c r="J16" s="11">
        <v>0</v>
      </c>
      <c r="K16" s="11">
        <f t="shared" si="1"/>
        <v>1.6800000000000002</v>
      </c>
      <c r="M16" s="5">
        <v>2</v>
      </c>
      <c r="N16" s="2" t="s">
        <v>58</v>
      </c>
      <c r="O16" s="2" t="s">
        <v>73</v>
      </c>
      <c r="P16" s="2" t="s">
        <v>79</v>
      </c>
      <c r="Q16" s="5" t="s">
        <v>88</v>
      </c>
    </row>
    <row r="17" spans="1:17" x14ac:dyDescent="0.25">
      <c r="A17" s="2" t="s">
        <v>19</v>
      </c>
      <c r="B17" s="2" t="s">
        <v>58</v>
      </c>
      <c r="C17" s="2" t="s">
        <v>12</v>
      </c>
      <c r="D17" s="2" t="s">
        <v>13</v>
      </c>
      <c r="E17" s="5" t="s">
        <v>21</v>
      </c>
      <c r="F17" s="11">
        <v>0.56000000000000005</v>
      </c>
      <c r="G17" s="5">
        <v>3</v>
      </c>
      <c r="H17" s="11">
        <f t="shared" si="0"/>
        <v>1.6800000000000002</v>
      </c>
      <c r="I17" s="12">
        <v>0</v>
      </c>
      <c r="J17" s="11">
        <v>0</v>
      </c>
      <c r="K17" s="11">
        <f t="shared" si="1"/>
        <v>1.6800000000000002</v>
      </c>
      <c r="M17" s="5">
        <v>3</v>
      </c>
      <c r="N17" s="2" t="s">
        <v>79</v>
      </c>
      <c r="O17" s="2" t="s">
        <v>58</v>
      </c>
      <c r="P17" s="2" t="s">
        <v>84</v>
      </c>
      <c r="Q17" s="5" t="s">
        <v>89</v>
      </c>
    </row>
    <row r="18" spans="1:17" x14ac:dyDescent="0.25">
      <c r="A18" s="2" t="s">
        <v>22</v>
      </c>
      <c r="B18" s="2" t="s">
        <v>58</v>
      </c>
      <c r="C18" s="2" t="s">
        <v>12</v>
      </c>
      <c r="D18" s="2" t="s">
        <v>67</v>
      </c>
      <c r="E18" s="5" t="s">
        <v>20</v>
      </c>
      <c r="F18" s="11">
        <v>0.15</v>
      </c>
      <c r="G18" s="5">
        <v>3</v>
      </c>
      <c r="H18" s="11">
        <f t="shared" si="0"/>
        <v>0.44999999999999996</v>
      </c>
      <c r="I18" s="12">
        <v>0</v>
      </c>
      <c r="J18" s="11">
        <v>0</v>
      </c>
      <c r="K18" s="11">
        <f t="shared" si="1"/>
        <v>0.44999999999999996</v>
      </c>
      <c r="M18" s="5">
        <v>4</v>
      </c>
      <c r="N18" s="2" t="s">
        <v>9</v>
      </c>
      <c r="O18" s="2" t="s">
        <v>58</v>
      </c>
      <c r="P18" s="2" t="s">
        <v>57</v>
      </c>
      <c r="Q18" s="5" t="s">
        <v>89</v>
      </c>
    </row>
    <row r="19" spans="1:17" x14ac:dyDescent="0.25">
      <c r="A19" s="2" t="s">
        <v>22</v>
      </c>
      <c r="B19" s="2" t="s">
        <v>58</v>
      </c>
      <c r="C19" s="2" t="s">
        <v>67</v>
      </c>
      <c r="D19" s="2" t="s">
        <v>12</v>
      </c>
      <c r="E19" s="5" t="s">
        <v>21</v>
      </c>
      <c r="F19" s="11">
        <v>0.15</v>
      </c>
      <c r="G19" s="5">
        <v>3</v>
      </c>
      <c r="H19" s="11">
        <f t="shared" si="0"/>
        <v>0.44999999999999996</v>
      </c>
      <c r="I19" s="12">
        <v>0</v>
      </c>
      <c r="J19" s="11">
        <v>0</v>
      </c>
      <c r="K19" s="11">
        <f t="shared" si="1"/>
        <v>0.44999999999999996</v>
      </c>
      <c r="M19" s="5">
        <v>4</v>
      </c>
      <c r="N19" s="2" t="s">
        <v>99</v>
      </c>
      <c r="O19" s="2" t="s">
        <v>94</v>
      </c>
      <c r="P19" s="2" t="s">
        <v>96</v>
      </c>
      <c r="Q19" s="5" t="s">
        <v>97</v>
      </c>
    </row>
    <row r="20" spans="1:17" x14ac:dyDescent="0.25">
      <c r="A20" s="2" t="s">
        <v>23</v>
      </c>
      <c r="B20" s="2" t="s">
        <v>58</v>
      </c>
      <c r="C20" s="2" t="s">
        <v>67</v>
      </c>
      <c r="D20" s="2" t="s">
        <v>57</v>
      </c>
      <c r="E20" s="5" t="s">
        <v>20</v>
      </c>
      <c r="F20" s="11">
        <v>0.2</v>
      </c>
      <c r="G20" s="5">
        <v>3</v>
      </c>
      <c r="H20" s="11">
        <f t="shared" si="0"/>
        <v>0.60000000000000009</v>
      </c>
      <c r="I20" s="12">
        <v>0</v>
      </c>
      <c r="J20" s="11">
        <v>0</v>
      </c>
      <c r="K20" s="11">
        <f t="shared" si="1"/>
        <v>0.60000000000000009</v>
      </c>
      <c r="M20" s="5">
        <v>4</v>
      </c>
      <c r="N20" s="2" t="s">
        <v>12</v>
      </c>
      <c r="O20" s="2" t="s">
        <v>58</v>
      </c>
      <c r="P20" s="2" t="s">
        <v>57</v>
      </c>
      <c r="Q20" s="5" t="s">
        <v>102</v>
      </c>
    </row>
    <row r="21" spans="1:17" x14ac:dyDescent="0.25">
      <c r="A21" s="2" t="s">
        <v>23</v>
      </c>
      <c r="B21" s="2" t="s">
        <v>58</v>
      </c>
      <c r="C21" s="2" t="s">
        <v>57</v>
      </c>
      <c r="D21" s="2" t="s">
        <v>67</v>
      </c>
      <c r="E21" s="5" t="s">
        <v>21</v>
      </c>
      <c r="F21" s="11">
        <v>0.2</v>
      </c>
      <c r="G21" s="5">
        <v>3</v>
      </c>
      <c r="H21" s="11">
        <f t="shared" si="0"/>
        <v>0.60000000000000009</v>
      </c>
      <c r="I21" s="12">
        <v>0</v>
      </c>
      <c r="J21" s="11">
        <v>0</v>
      </c>
      <c r="K21" s="11">
        <f t="shared" si="1"/>
        <v>0.60000000000000009</v>
      </c>
      <c r="M21" s="5">
        <v>5</v>
      </c>
      <c r="N21" s="2" t="s">
        <v>107</v>
      </c>
      <c r="O21" s="2" t="s">
        <v>112</v>
      </c>
      <c r="P21" s="2" t="s">
        <v>105</v>
      </c>
      <c r="Q21" s="5" t="s">
        <v>88</v>
      </c>
    </row>
    <row r="22" spans="1:17" x14ac:dyDescent="0.25">
      <c r="A22" s="2" t="s">
        <v>24</v>
      </c>
      <c r="B22" s="2" t="s">
        <v>58</v>
      </c>
      <c r="C22" s="2" t="s">
        <v>57</v>
      </c>
      <c r="D22" s="2" t="s">
        <v>68</v>
      </c>
      <c r="E22" s="5" t="s">
        <v>20</v>
      </c>
      <c r="F22" s="11">
        <v>1</v>
      </c>
      <c r="G22" s="5">
        <v>3</v>
      </c>
      <c r="H22" s="11">
        <f t="shared" si="0"/>
        <v>3</v>
      </c>
      <c r="I22" s="12">
        <v>0</v>
      </c>
      <c r="J22" s="11">
        <v>0</v>
      </c>
      <c r="K22" s="11">
        <f t="shared" si="1"/>
        <v>3</v>
      </c>
      <c r="M22" s="5">
        <v>5</v>
      </c>
      <c r="N22" s="2" t="s">
        <v>111</v>
      </c>
      <c r="O22" s="2" t="s">
        <v>115</v>
      </c>
      <c r="P22" s="2" t="s">
        <v>121</v>
      </c>
      <c r="Q22" s="5" t="s">
        <v>88</v>
      </c>
    </row>
    <row r="23" spans="1:17" x14ac:dyDescent="0.25">
      <c r="A23" s="2" t="s">
        <v>24</v>
      </c>
      <c r="B23" s="2" t="s">
        <v>58</v>
      </c>
      <c r="C23" s="2" t="s">
        <v>68</v>
      </c>
      <c r="D23" s="2" t="s">
        <v>57</v>
      </c>
      <c r="E23" s="5" t="s">
        <v>21</v>
      </c>
      <c r="F23" s="11">
        <v>1</v>
      </c>
      <c r="G23" s="5">
        <v>3</v>
      </c>
      <c r="H23" s="11">
        <f t="shared" si="0"/>
        <v>3</v>
      </c>
      <c r="I23" s="12">
        <v>0</v>
      </c>
      <c r="J23" s="11">
        <v>0</v>
      </c>
      <c r="K23" s="11">
        <f t="shared" si="1"/>
        <v>3</v>
      </c>
      <c r="M23" s="5">
        <v>6</v>
      </c>
      <c r="N23" s="2" t="s">
        <v>26</v>
      </c>
      <c r="O23" s="2" t="s">
        <v>134</v>
      </c>
      <c r="P23" s="2" t="s">
        <v>200</v>
      </c>
      <c r="Q23" s="5" t="s">
        <v>89</v>
      </c>
    </row>
    <row r="24" spans="1:17" x14ac:dyDescent="0.25">
      <c r="A24" s="2" t="s">
        <v>25</v>
      </c>
      <c r="B24" s="2" t="s">
        <v>58</v>
      </c>
      <c r="C24" s="2" t="s">
        <v>68</v>
      </c>
      <c r="D24" s="2" t="s">
        <v>69</v>
      </c>
      <c r="E24" s="5" t="s">
        <v>20</v>
      </c>
      <c r="F24" s="11">
        <v>0.8</v>
      </c>
      <c r="G24" s="5">
        <v>3</v>
      </c>
      <c r="H24" s="11">
        <f t="shared" si="0"/>
        <v>2.4000000000000004</v>
      </c>
      <c r="I24" s="12">
        <v>100</v>
      </c>
      <c r="J24" s="11">
        <v>0</v>
      </c>
      <c r="K24" s="11">
        <f t="shared" si="1"/>
        <v>2.5000000000000004</v>
      </c>
      <c r="M24" s="5">
        <v>7</v>
      </c>
      <c r="N24" s="2" t="s">
        <v>142</v>
      </c>
      <c r="O24" s="2" t="s">
        <v>135</v>
      </c>
      <c r="P24" s="2" t="s">
        <v>141</v>
      </c>
      <c r="Q24" s="5" t="s">
        <v>88</v>
      </c>
    </row>
    <row r="25" spans="1:17" x14ac:dyDescent="0.25">
      <c r="A25" s="2" t="s">
        <v>25</v>
      </c>
      <c r="B25" s="2" t="s">
        <v>58</v>
      </c>
      <c r="C25" s="2" t="s">
        <v>69</v>
      </c>
      <c r="D25" s="2" t="s">
        <v>68</v>
      </c>
      <c r="E25" s="5" t="s">
        <v>21</v>
      </c>
      <c r="F25" s="11">
        <v>0.8</v>
      </c>
      <c r="G25" s="5">
        <v>3</v>
      </c>
      <c r="H25" s="11">
        <f t="shared" si="0"/>
        <v>2.4000000000000004</v>
      </c>
      <c r="I25" s="12">
        <v>100</v>
      </c>
      <c r="J25" s="11">
        <v>0</v>
      </c>
      <c r="K25" s="11">
        <f t="shared" si="1"/>
        <v>2.5000000000000004</v>
      </c>
      <c r="M25" s="5">
        <v>8</v>
      </c>
      <c r="N25" s="2" t="s">
        <v>164</v>
      </c>
      <c r="O25" s="2" t="s">
        <v>161</v>
      </c>
      <c r="P25" s="2" t="s">
        <v>160</v>
      </c>
      <c r="Q25" s="5" t="s">
        <v>88</v>
      </c>
    </row>
    <row r="26" spans="1:17" x14ac:dyDescent="0.25">
      <c r="A26" s="2" t="s">
        <v>70</v>
      </c>
      <c r="B26" s="2" t="s">
        <v>58</v>
      </c>
      <c r="C26" s="2" t="s">
        <v>69</v>
      </c>
      <c r="D26" s="2" t="s">
        <v>71</v>
      </c>
      <c r="E26" s="5" t="s">
        <v>20</v>
      </c>
      <c r="F26" s="11">
        <v>0.6</v>
      </c>
      <c r="G26" s="5">
        <v>3</v>
      </c>
      <c r="H26" s="11">
        <f t="shared" si="0"/>
        <v>1.7999999999999998</v>
      </c>
      <c r="I26" s="12">
        <v>0</v>
      </c>
      <c r="J26" s="11">
        <v>0</v>
      </c>
      <c r="K26" s="11">
        <f t="shared" si="1"/>
        <v>1.7999999999999998</v>
      </c>
      <c r="M26" s="5">
        <v>9</v>
      </c>
      <c r="N26" s="2" t="s">
        <v>105</v>
      </c>
      <c r="O26" s="2" t="s">
        <v>57</v>
      </c>
      <c r="P26" s="2" t="s">
        <v>166</v>
      </c>
      <c r="Q26" s="5" t="s">
        <v>102</v>
      </c>
    </row>
    <row r="27" spans="1:17" x14ac:dyDescent="0.25">
      <c r="A27" s="2" t="s">
        <v>70</v>
      </c>
      <c r="B27" s="2" t="s">
        <v>58</v>
      </c>
      <c r="C27" s="2" t="s">
        <v>71</v>
      </c>
      <c r="D27" s="2" t="s">
        <v>69</v>
      </c>
      <c r="E27" s="5" t="s">
        <v>21</v>
      </c>
      <c r="F27" s="11">
        <v>0.6</v>
      </c>
      <c r="G27" s="5">
        <v>3</v>
      </c>
      <c r="H27" s="11">
        <f t="shared" si="0"/>
        <v>1.7999999999999998</v>
      </c>
      <c r="I27" s="12">
        <v>0</v>
      </c>
      <c r="J27" s="11">
        <v>0</v>
      </c>
      <c r="K27" s="11">
        <f t="shared" si="1"/>
        <v>1.7999999999999998</v>
      </c>
      <c r="M27" s="5">
        <v>9</v>
      </c>
      <c r="N27" s="2" t="s">
        <v>168</v>
      </c>
      <c r="O27" s="2" t="s">
        <v>93</v>
      </c>
      <c r="P27" s="2" t="s">
        <v>103</v>
      </c>
      <c r="Q27" s="5" t="s">
        <v>5</v>
      </c>
    </row>
    <row r="28" spans="1:17" x14ac:dyDescent="0.25">
      <c r="A28" s="2" t="s">
        <v>74</v>
      </c>
      <c r="B28" s="2" t="s">
        <v>58</v>
      </c>
      <c r="C28" s="2" t="s">
        <v>71</v>
      </c>
      <c r="D28" s="2" t="s">
        <v>75</v>
      </c>
      <c r="E28" s="5" t="s">
        <v>20</v>
      </c>
      <c r="F28" s="11">
        <v>1.6</v>
      </c>
      <c r="G28" s="5">
        <v>3</v>
      </c>
      <c r="H28" s="11">
        <f t="shared" si="0"/>
        <v>4.8000000000000007</v>
      </c>
      <c r="I28" s="12">
        <v>200</v>
      </c>
      <c r="J28" s="11">
        <v>0</v>
      </c>
      <c r="K28" s="11">
        <f t="shared" si="1"/>
        <v>5.0000000000000009</v>
      </c>
      <c r="M28" s="5">
        <v>10</v>
      </c>
      <c r="N28" s="2" t="s">
        <v>59</v>
      </c>
      <c r="O28" s="2" t="s">
        <v>10</v>
      </c>
      <c r="P28" s="2" t="s">
        <v>105</v>
      </c>
      <c r="Q28" s="5" t="s">
        <v>20</v>
      </c>
    </row>
    <row r="29" spans="1:17" x14ac:dyDescent="0.25">
      <c r="A29" s="2" t="s">
        <v>74</v>
      </c>
      <c r="B29" s="2" t="s">
        <v>58</v>
      </c>
      <c r="C29" s="2" t="s">
        <v>75</v>
      </c>
      <c r="D29" s="2" t="s">
        <v>71</v>
      </c>
      <c r="E29" s="5" t="s">
        <v>21</v>
      </c>
      <c r="F29" s="11">
        <v>1.6</v>
      </c>
      <c r="G29" s="5">
        <v>3</v>
      </c>
      <c r="H29" s="11">
        <f t="shared" si="0"/>
        <v>4.8000000000000007</v>
      </c>
      <c r="I29" s="12">
        <v>200</v>
      </c>
      <c r="J29" s="11">
        <v>0</v>
      </c>
      <c r="K29" s="11">
        <f t="shared" si="1"/>
        <v>5.0000000000000009</v>
      </c>
      <c r="M29" s="5">
        <v>10</v>
      </c>
      <c r="N29" s="2" t="s">
        <v>93</v>
      </c>
      <c r="O29" s="2" t="s">
        <v>105</v>
      </c>
      <c r="P29" s="2" t="s">
        <v>10</v>
      </c>
      <c r="Q29" s="5" t="s">
        <v>21</v>
      </c>
    </row>
    <row r="30" spans="1:17" x14ac:dyDescent="0.25">
      <c r="A30" s="2" t="s">
        <v>76</v>
      </c>
      <c r="B30" s="2" t="s">
        <v>58</v>
      </c>
      <c r="C30" s="2" t="s">
        <v>75</v>
      </c>
      <c r="D30" s="2" t="s">
        <v>77</v>
      </c>
      <c r="E30" s="5" t="s">
        <v>20</v>
      </c>
      <c r="F30" s="11">
        <v>1.6</v>
      </c>
      <c r="G30" s="5">
        <v>2</v>
      </c>
      <c r="H30" s="11">
        <f t="shared" si="0"/>
        <v>3.2</v>
      </c>
      <c r="I30" s="12">
        <v>100</v>
      </c>
      <c r="J30" s="11">
        <v>0</v>
      </c>
      <c r="K30" s="11">
        <f t="shared" si="1"/>
        <v>3.3000000000000003</v>
      </c>
      <c r="M30" s="5">
        <v>11</v>
      </c>
      <c r="N30" s="2" t="s">
        <v>129</v>
      </c>
      <c r="O30" s="2" t="s">
        <v>115</v>
      </c>
      <c r="P30" s="2" t="s">
        <v>14</v>
      </c>
      <c r="Q30" s="5" t="s">
        <v>88</v>
      </c>
    </row>
    <row r="31" spans="1:17" x14ac:dyDescent="0.25">
      <c r="A31" s="2" t="s">
        <v>76</v>
      </c>
      <c r="B31" s="2" t="s">
        <v>58</v>
      </c>
      <c r="C31" s="2" t="s">
        <v>77</v>
      </c>
      <c r="D31" s="2" t="s">
        <v>75</v>
      </c>
      <c r="E31" s="5" t="s">
        <v>21</v>
      </c>
      <c r="F31" s="11">
        <v>1.6</v>
      </c>
      <c r="G31" s="5">
        <v>2</v>
      </c>
      <c r="H31" s="11">
        <f t="shared" si="0"/>
        <v>3.2</v>
      </c>
      <c r="I31" s="12">
        <v>100</v>
      </c>
      <c r="J31" s="11">
        <v>0</v>
      </c>
      <c r="K31" s="11">
        <f t="shared" si="1"/>
        <v>3.3000000000000003</v>
      </c>
      <c r="M31" s="5">
        <v>12</v>
      </c>
      <c r="N31" s="2" t="s">
        <v>80</v>
      </c>
      <c r="O31" s="2" t="s">
        <v>182</v>
      </c>
      <c r="P31" s="2" t="s">
        <v>79</v>
      </c>
      <c r="Q31" s="5" t="s">
        <v>88</v>
      </c>
    </row>
    <row r="32" spans="1:17" x14ac:dyDescent="0.25">
      <c r="A32" s="2" t="s">
        <v>78</v>
      </c>
      <c r="B32" s="2" t="s">
        <v>58</v>
      </c>
      <c r="C32" s="2" t="s">
        <v>77</v>
      </c>
      <c r="D32" s="2" t="s">
        <v>79</v>
      </c>
      <c r="E32" s="5" t="s">
        <v>20</v>
      </c>
      <c r="F32" s="11">
        <v>1.1000000000000001</v>
      </c>
      <c r="G32" s="5">
        <v>2</v>
      </c>
      <c r="H32" s="11">
        <f t="shared" si="0"/>
        <v>2.2000000000000002</v>
      </c>
      <c r="I32" s="12">
        <v>200</v>
      </c>
      <c r="J32" s="11">
        <v>0</v>
      </c>
      <c r="K32" s="11">
        <f t="shared" si="1"/>
        <v>2.4000000000000004</v>
      </c>
      <c r="M32" s="6">
        <v>13</v>
      </c>
      <c r="N32" s="4" t="s">
        <v>186</v>
      </c>
      <c r="O32" s="4" t="s">
        <v>187</v>
      </c>
      <c r="P32" s="4" t="s">
        <v>199</v>
      </c>
      <c r="Q32" s="6" t="s">
        <v>89</v>
      </c>
    </row>
    <row r="33" spans="1:17" x14ac:dyDescent="0.25">
      <c r="A33" s="2" t="s">
        <v>78</v>
      </c>
      <c r="B33" s="2" t="s">
        <v>58</v>
      </c>
      <c r="C33" s="2" t="s">
        <v>79</v>
      </c>
      <c r="D33" s="2" t="s">
        <v>77</v>
      </c>
      <c r="E33" s="5" t="s">
        <v>21</v>
      </c>
      <c r="F33" s="11">
        <v>1.1000000000000001</v>
      </c>
      <c r="G33" s="5">
        <v>2</v>
      </c>
      <c r="H33" s="11">
        <f t="shared" si="0"/>
        <v>2.2000000000000002</v>
      </c>
      <c r="I33" s="12">
        <v>100</v>
      </c>
      <c r="J33" s="11">
        <v>0</v>
      </c>
      <c r="K33" s="11">
        <f t="shared" si="1"/>
        <v>2.3000000000000003</v>
      </c>
      <c r="M33" s="18"/>
      <c r="N33" s="19"/>
      <c r="O33" s="19"/>
      <c r="P33" s="19"/>
      <c r="Q33" s="18"/>
    </row>
    <row r="34" spans="1:17" x14ac:dyDescent="0.25">
      <c r="A34" s="2" t="s">
        <v>29</v>
      </c>
      <c r="B34" s="2" t="s">
        <v>79</v>
      </c>
      <c r="C34" s="2" t="s">
        <v>58</v>
      </c>
      <c r="D34" s="2" t="s">
        <v>80</v>
      </c>
      <c r="E34" s="5" t="s">
        <v>5</v>
      </c>
      <c r="F34" s="11">
        <v>1.38</v>
      </c>
      <c r="G34" s="5">
        <v>1</v>
      </c>
      <c r="H34" s="11">
        <f t="shared" ref="H34:H65" si="2">F34*G34</f>
        <v>1.38</v>
      </c>
      <c r="I34" s="12">
        <v>350</v>
      </c>
      <c r="J34" s="11">
        <v>1.38</v>
      </c>
      <c r="K34" s="11">
        <f t="shared" ref="K34:K65" si="3">(H34)+(I34/1000)+(J34)</f>
        <v>3.11</v>
      </c>
      <c r="M34" s="20"/>
      <c r="N34" s="21"/>
      <c r="O34" s="21"/>
      <c r="P34" s="21"/>
      <c r="Q34" s="21"/>
    </row>
    <row r="35" spans="1:17" x14ac:dyDescent="0.25">
      <c r="A35" s="2" t="s">
        <v>29</v>
      </c>
      <c r="B35" s="2" t="s">
        <v>79</v>
      </c>
      <c r="C35" s="2" t="s">
        <v>80</v>
      </c>
      <c r="D35" s="2" t="s">
        <v>58</v>
      </c>
      <c r="E35" s="5" t="s">
        <v>4</v>
      </c>
      <c r="F35" s="11">
        <v>1.38</v>
      </c>
      <c r="G35" s="5">
        <v>1</v>
      </c>
      <c r="H35" s="11">
        <f t="shared" si="2"/>
        <v>1.38</v>
      </c>
      <c r="I35" s="12">
        <v>350</v>
      </c>
      <c r="J35" s="11">
        <v>1.38</v>
      </c>
      <c r="K35" s="11">
        <f t="shared" si="3"/>
        <v>3.11</v>
      </c>
    </row>
    <row r="36" spans="1:17" x14ac:dyDescent="0.25">
      <c r="A36" s="2" t="s">
        <v>30</v>
      </c>
      <c r="B36" s="2" t="s">
        <v>79</v>
      </c>
      <c r="C36" s="2" t="s">
        <v>80</v>
      </c>
      <c r="D36" s="2" t="s">
        <v>83</v>
      </c>
      <c r="E36" s="5" t="s">
        <v>5</v>
      </c>
      <c r="F36" s="11">
        <v>2.0699999999999998</v>
      </c>
      <c r="G36" s="5">
        <v>1</v>
      </c>
      <c r="H36" s="11">
        <f t="shared" si="2"/>
        <v>2.0699999999999998</v>
      </c>
      <c r="I36" s="12">
        <v>175</v>
      </c>
      <c r="J36" s="11">
        <v>2.0699999999999998</v>
      </c>
      <c r="K36" s="11">
        <f t="shared" si="3"/>
        <v>4.3149999999999995</v>
      </c>
    </row>
    <row r="37" spans="1:17" x14ac:dyDescent="0.25">
      <c r="A37" s="2" t="s">
        <v>30</v>
      </c>
      <c r="B37" s="2" t="s">
        <v>79</v>
      </c>
      <c r="C37" s="2" t="s">
        <v>83</v>
      </c>
      <c r="D37" s="2" t="s">
        <v>80</v>
      </c>
      <c r="E37" s="5" t="s">
        <v>4</v>
      </c>
      <c r="F37" s="11">
        <v>2.0699999999999998</v>
      </c>
      <c r="G37" s="5">
        <v>1</v>
      </c>
      <c r="H37" s="11">
        <f t="shared" si="2"/>
        <v>2.0699999999999998</v>
      </c>
      <c r="I37" s="12">
        <v>375</v>
      </c>
      <c r="J37" s="11">
        <v>2.0699999999999998</v>
      </c>
      <c r="K37" s="11">
        <f t="shared" si="3"/>
        <v>4.5149999999999997</v>
      </c>
    </row>
    <row r="38" spans="1:17" x14ac:dyDescent="0.25">
      <c r="A38" s="2" t="s">
        <v>31</v>
      </c>
      <c r="B38" s="2" t="s">
        <v>79</v>
      </c>
      <c r="C38" s="2" t="s">
        <v>83</v>
      </c>
      <c r="D38" s="2" t="s">
        <v>84</v>
      </c>
      <c r="E38" s="5" t="s">
        <v>5</v>
      </c>
      <c r="F38" s="11">
        <v>1.47</v>
      </c>
      <c r="G38" s="5">
        <v>1</v>
      </c>
      <c r="H38" s="11">
        <f t="shared" si="2"/>
        <v>1.47</v>
      </c>
      <c r="I38" s="12">
        <v>450</v>
      </c>
      <c r="J38" s="11">
        <v>1.47</v>
      </c>
      <c r="K38" s="11">
        <f t="shared" si="3"/>
        <v>3.3899999999999997</v>
      </c>
    </row>
    <row r="39" spans="1:17" x14ac:dyDescent="0.25">
      <c r="A39" s="2" t="s">
        <v>31</v>
      </c>
      <c r="B39" s="2" t="s">
        <v>79</v>
      </c>
      <c r="C39" s="2" t="s">
        <v>84</v>
      </c>
      <c r="D39" s="2" t="s">
        <v>83</v>
      </c>
      <c r="E39" s="5" t="s">
        <v>4</v>
      </c>
      <c r="F39" s="11">
        <v>1.47</v>
      </c>
      <c r="G39" s="5">
        <v>1</v>
      </c>
      <c r="H39" s="11">
        <f t="shared" si="2"/>
        <v>1.47</v>
      </c>
      <c r="I39" s="12">
        <v>450</v>
      </c>
      <c r="J39" s="11">
        <v>1.47</v>
      </c>
      <c r="K39" s="11">
        <f t="shared" si="3"/>
        <v>3.3899999999999997</v>
      </c>
    </row>
    <row r="40" spans="1:17" x14ac:dyDescent="0.25">
      <c r="A40" s="2" t="s">
        <v>90</v>
      </c>
      <c r="B40" s="2" t="s">
        <v>9</v>
      </c>
      <c r="C40" s="2" t="s">
        <v>58</v>
      </c>
      <c r="D40" s="2" t="s">
        <v>91</v>
      </c>
      <c r="E40" s="5" t="s">
        <v>4</v>
      </c>
      <c r="F40" s="11">
        <v>1.1000000000000001</v>
      </c>
      <c r="G40" s="5">
        <v>2</v>
      </c>
      <c r="H40" s="11">
        <f t="shared" si="2"/>
        <v>2.2000000000000002</v>
      </c>
      <c r="I40" s="12">
        <v>0</v>
      </c>
      <c r="J40" s="11">
        <v>0</v>
      </c>
      <c r="K40" s="11">
        <f t="shared" si="3"/>
        <v>2.2000000000000002</v>
      </c>
    </row>
    <row r="41" spans="1:17" x14ac:dyDescent="0.25">
      <c r="A41" s="2" t="s">
        <v>90</v>
      </c>
      <c r="B41" s="2" t="s">
        <v>9</v>
      </c>
      <c r="C41" s="2" t="s">
        <v>91</v>
      </c>
      <c r="D41" s="2" t="s">
        <v>58</v>
      </c>
      <c r="E41" s="6" t="s">
        <v>5</v>
      </c>
      <c r="F41" s="11">
        <v>1.1000000000000001</v>
      </c>
      <c r="G41" s="6">
        <v>2</v>
      </c>
      <c r="H41" s="11">
        <f t="shared" si="2"/>
        <v>2.2000000000000002</v>
      </c>
      <c r="I41" s="12">
        <v>0</v>
      </c>
      <c r="J41" s="11">
        <v>0</v>
      </c>
      <c r="K41" s="11">
        <f t="shared" si="3"/>
        <v>2.2000000000000002</v>
      </c>
    </row>
    <row r="42" spans="1:17" x14ac:dyDescent="0.25">
      <c r="A42" s="2" t="s">
        <v>92</v>
      </c>
      <c r="B42" s="2" t="s">
        <v>9</v>
      </c>
      <c r="C42" s="2" t="s">
        <v>91</v>
      </c>
      <c r="D42" s="2" t="s">
        <v>93</v>
      </c>
      <c r="E42" s="5" t="s">
        <v>4</v>
      </c>
      <c r="F42" s="11">
        <v>0.75</v>
      </c>
      <c r="G42" s="5">
        <v>1</v>
      </c>
      <c r="H42" s="11">
        <f t="shared" si="2"/>
        <v>0.75</v>
      </c>
      <c r="I42" s="12">
        <v>0</v>
      </c>
      <c r="J42" s="11">
        <v>0</v>
      </c>
      <c r="K42" s="11">
        <f t="shared" si="3"/>
        <v>0.75</v>
      </c>
    </row>
    <row r="43" spans="1:17" x14ac:dyDescent="0.25">
      <c r="A43" s="2" t="s">
        <v>92</v>
      </c>
      <c r="B43" s="2" t="s">
        <v>9</v>
      </c>
      <c r="C43" s="2" t="s">
        <v>93</v>
      </c>
      <c r="D43" s="2" t="s">
        <v>91</v>
      </c>
      <c r="E43" s="6" t="s">
        <v>5</v>
      </c>
      <c r="F43" s="11">
        <v>0.75</v>
      </c>
      <c r="G43" s="5">
        <v>1</v>
      </c>
      <c r="H43" s="11">
        <f t="shared" si="2"/>
        <v>0.75</v>
      </c>
      <c r="I43" s="12">
        <v>0</v>
      </c>
      <c r="J43" s="11">
        <v>0</v>
      </c>
      <c r="K43" s="11">
        <f t="shared" si="3"/>
        <v>0.75</v>
      </c>
    </row>
    <row r="44" spans="1:17" x14ac:dyDescent="0.25">
      <c r="A44" s="2" t="s">
        <v>92</v>
      </c>
      <c r="B44" s="2" t="s">
        <v>9</v>
      </c>
      <c r="C44" s="2" t="s">
        <v>93</v>
      </c>
      <c r="D44" s="2" t="s">
        <v>57</v>
      </c>
      <c r="E44" s="5" t="s">
        <v>4</v>
      </c>
      <c r="F44" s="11">
        <v>0.3</v>
      </c>
      <c r="G44" s="5">
        <v>1</v>
      </c>
      <c r="H44" s="11">
        <f t="shared" si="2"/>
        <v>0.3</v>
      </c>
      <c r="I44" s="12">
        <v>0</v>
      </c>
      <c r="J44" s="11">
        <v>0</v>
      </c>
      <c r="K44" s="11">
        <f t="shared" si="3"/>
        <v>0.3</v>
      </c>
    </row>
    <row r="45" spans="1:17" x14ac:dyDescent="0.25">
      <c r="A45" s="2" t="s">
        <v>92</v>
      </c>
      <c r="B45" s="2" t="s">
        <v>9</v>
      </c>
      <c r="C45" s="2" t="s">
        <v>57</v>
      </c>
      <c r="D45" s="2" t="s">
        <v>93</v>
      </c>
      <c r="E45" s="5" t="s">
        <v>5</v>
      </c>
      <c r="F45" s="11">
        <v>0.3</v>
      </c>
      <c r="G45" s="5">
        <v>1</v>
      </c>
      <c r="H45" s="11">
        <f t="shared" si="2"/>
        <v>0.3</v>
      </c>
      <c r="I45" s="12">
        <v>0</v>
      </c>
      <c r="J45" s="11">
        <v>0</v>
      </c>
      <c r="K45" s="11">
        <f t="shared" si="3"/>
        <v>0.3</v>
      </c>
    </row>
    <row r="46" spans="1:17" x14ac:dyDescent="0.25">
      <c r="A46" s="2" t="s">
        <v>52</v>
      </c>
      <c r="B46" s="2" t="s">
        <v>99</v>
      </c>
      <c r="C46" s="2" t="s">
        <v>94</v>
      </c>
      <c r="D46" s="2" t="s">
        <v>95</v>
      </c>
      <c r="E46" s="5" t="s">
        <v>5</v>
      </c>
      <c r="F46" s="11">
        <v>0.8</v>
      </c>
      <c r="G46" s="5">
        <v>3</v>
      </c>
      <c r="H46" s="11">
        <f t="shared" si="2"/>
        <v>2.4000000000000004</v>
      </c>
      <c r="I46" s="12">
        <v>0</v>
      </c>
      <c r="J46" s="11">
        <v>0</v>
      </c>
      <c r="K46" s="11">
        <f t="shared" si="3"/>
        <v>2.4000000000000004</v>
      </c>
    </row>
    <row r="47" spans="1:17" x14ac:dyDescent="0.25">
      <c r="A47" s="2" t="s">
        <v>53</v>
      </c>
      <c r="B47" s="2" t="s">
        <v>99</v>
      </c>
      <c r="C47" s="2" t="s">
        <v>95</v>
      </c>
      <c r="D47" s="2" t="s">
        <v>58</v>
      </c>
      <c r="E47" s="5" t="s">
        <v>5</v>
      </c>
      <c r="F47" s="11">
        <v>0.25</v>
      </c>
      <c r="G47" s="5">
        <v>3</v>
      </c>
      <c r="H47" s="11">
        <f t="shared" si="2"/>
        <v>0.75</v>
      </c>
      <c r="I47" s="12">
        <v>0</v>
      </c>
      <c r="J47" s="11">
        <v>0</v>
      </c>
      <c r="K47" s="11">
        <f t="shared" si="3"/>
        <v>0.75</v>
      </c>
    </row>
    <row r="48" spans="1:17" x14ac:dyDescent="0.25">
      <c r="A48" s="2" t="s">
        <v>54</v>
      </c>
      <c r="B48" s="2" t="s">
        <v>99</v>
      </c>
      <c r="C48" s="2" t="s">
        <v>58</v>
      </c>
      <c r="D48" s="2" t="s">
        <v>96</v>
      </c>
      <c r="E48" s="5" t="s">
        <v>5</v>
      </c>
      <c r="F48" s="11">
        <v>0.2</v>
      </c>
      <c r="G48" s="5">
        <v>1</v>
      </c>
      <c r="H48" s="11">
        <f t="shared" si="2"/>
        <v>0.2</v>
      </c>
      <c r="I48" s="12">
        <v>0</v>
      </c>
      <c r="J48" s="11">
        <v>0.2</v>
      </c>
      <c r="K48" s="11">
        <f t="shared" si="3"/>
        <v>0.4</v>
      </c>
    </row>
    <row r="49" spans="1:11" x14ac:dyDescent="0.25">
      <c r="A49" s="2" t="s">
        <v>54</v>
      </c>
      <c r="B49" s="2" t="s">
        <v>99</v>
      </c>
      <c r="C49" s="2" t="s">
        <v>58</v>
      </c>
      <c r="D49" s="2" t="s">
        <v>96</v>
      </c>
      <c r="E49" s="5" t="s">
        <v>4</v>
      </c>
      <c r="F49" s="11">
        <v>0.2</v>
      </c>
      <c r="G49" s="5">
        <v>1</v>
      </c>
      <c r="H49" s="11">
        <f t="shared" si="2"/>
        <v>0.2</v>
      </c>
      <c r="I49" s="12">
        <v>0</v>
      </c>
      <c r="J49" s="11">
        <v>0.2</v>
      </c>
      <c r="K49" s="11">
        <f t="shared" si="3"/>
        <v>0.4</v>
      </c>
    </row>
    <row r="50" spans="1:11" x14ac:dyDescent="0.25">
      <c r="A50" s="2" t="s">
        <v>55</v>
      </c>
      <c r="B50" s="2" t="s">
        <v>12</v>
      </c>
      <c r="C50" s="2" t="s">
        <v>58</v>
      </c>
      <c r="D50" s="2" t="s">
        <v>100</v>
      </c>
      <c r="E50" s="5" t="s">
        <v>4</v>
      </c>
      <c r="F50" s="11">
        <v>0.08</v>
      </c>
      <c r="G50" s="5">
        <v>3</v>
      </c>
      <c r="H50" s="11">
        <f t="shared" si="2"/>
        <v>0.24</v>
      </c>
      <c r="I50" s="12">
        <v>0</v>
      </c>
      <c r="J50" s="11">
        <v>0</v>
      </c>
      <c r="K50" s="11">
        <f t="shared" si="3"/>
        <v>0.24</v>
      </c>
    </row>
    <row r="51" spans="1:11" x14ac:dyDescent="0.25">
      <c r="A51" s="2" t="s">
        <v>56</v>
      </c>
      <c r="B51" s="2" t="s">
        <v>12</v>
      </c>
      <c r="C51" s="2" t="s">
        <v>100</v>
      </c>
      <c r="D51" s="2" t="s">
        <v>101</v>
      </c>
      <c r="E51" s="5" t="s">
        <v>4</v>
      </c>
      <c r="F51" s="11">
        <v>0.85</v>
      </c>
      <c r="G51" s="5">
        <v>2</v>
      </c>
      <c r="H51" s="11">
        <f t="shared" si="2"/>
        <v>1.7</v>
      </c>
      <c r="I51" s="12">
        <v>0</v>
      </c>
      <c r="J51" s="11">
        <v>1.7</v>
      </c>
      <c r="K51" s="11">
        <f t="shared" si="3"/>
        <v>3.4</v>
      </c>
    </row>
    <row r="52" spans="1:11" x14ac:dyDescent="0.25">
      <c r="A52" s="2" t="s">
        <v>98</v>
      </c>
      <c r="B52" s="2" t="s">
        <v>12</v>
      </c>
      <c r="C52" s="2" t="s">
        <v>101</v>
      </c>
      <c r="D52" s="2" t="s">
        <v>57</v>
      </c>
      <c r="E52" s="5" t="s">
        <v>4</v>
      </c>
      <c r="F52" s="11">
        <v>0.3</v>
      </c>
      <c r="G52" s="5">
        <v>1</v>
      </c>
      <c r="H52" s="11">
        <f t="shared" si="2"/>
        <v>0.3</v>
      </c>
      <c r="I52" s="12">
        <v>70</v>
      </c>
      <c r="J52" s="11">
        <v>0.3</v>
      </c>
      <c r="K52" s="11">
        <f t="shared" si="3"/>
        <v>0.66999999999999993</v>
      </c>
    </row>
    <row r="53" spans="1:11" x14ac:dyDescent="0.25">
      <c r="A53" s="2" t="s">
        <v>98</v>
      </c>
      <c r="B53" s="2" t="s">
        <v>12</v>
      </c>
      <c r="C53" s="2" t="s">
        <v>57</v>
      </c>
      <c r="D53" s="2" t="s">
        <v>101</v>
      </c>
      <c r="E53" s="5" t="s">
        <v>5</v>
      </c>
      <c r="F53" s="11">
        <v>0.2</v>
      </c>
      <c r="G53" s="5">
        <v>0</v>
      </c>
      <c r="H53" s="11">
        <f t="shared" si="2"/>
        <v>0</v>
      </c>
      <c r="I53" s="12">
        <v>0</v>
      </c>
      <c r="J53" s="11">
        <v>0.2</v>
      </c>
      <c r="K53" s="11">
        <f t="shared" si="3"/>
        <v>0.2</v>
      </c>
    </row>
    <row r="54" spans="1:11" x14ac:dyDescent="0.25">
      <c r="A54" s="2" t="s">
        <v>27</v>
      </c>
      <c r="B54" s="2" t="s">
        <v>103</v>
      </c>
      <c r="C54" s="2" t="s">
        <v>91</v>
      </c>
      <c r="D54" s="2" t="s">
        <v>104</v>
      </c>
      <c r="E54" s="5" t="s">
        <v>20</v>
      </c>
      <c r="F54" s="11">
        <v>1.5</v>
      </c>
      <c r="G54" s="5">
        <v>2</v>
      </c>
      <c r="H54" s="11">
        <f t="shared" si="2"/>
        <v>3</v>
      </c>
      <c r="I54" s="12">
        <v>50</v>
      </c>
      <c r="J54" s="11">
        <v>0.4</v>
      </c>
      <c r="K54" s="11">
        <f t="shared" si="3"/>
        <v>3.4499999999999997</v>
      </c>
    </row>
    <row r="55" spans="1:11" x14ac:dyDescent="0.25">
      <c r="A55" s="2" t="s">
        <v>27</v>
      </c>
      <c r="B55" s="2" t="s">
        <v>103</v>
      </c>
      <c r="C55" s="2" t="s">
        <v>104</v>
      </c>
      <c r="D55" s="2" t="s">
        <v>91</v>
      </c>
      <c r="E55" s="5" t="s">
        <v>21</v>
      </c>
      <c r="F55" s="11">
        <v>1.5</v>
      </c>
      <c r="G55" s="5">
        <v>2</v>
      </c>
      <c r="H55" s="11">
        <f t="shared" si="2"/>
        <v>3</v>
      </c>
      <c r="I55" s="12">
        <v>50</v>
      </c>
      <c r="J55" s="11">
        <v>0.4</v>
      </c>
      <c r="K55" s="11">
        <f t="shared" si="3"/>
        <v>3.4499999999999997</v>
      </c>
    </row>
    <row r="56" spans="1:11" x14ac:dyDescent="0.25">
      <c r="A56" s="2" t="s">
        <v>42</v>
      </c>
      <c r="B56" s="2" t="s">
        <v>95</v>
      </c>
      <c r="C56" s="2" t="s">
        <v>9</v>
      </c>
      <c r="D56" s="2" t="s">
        <v>105</v>
      </c>
      <c r="E56" s="5" t="s">
        <v>20</v>
      </c>
      <c r="F56" s="11">
        <v>0.95</v>
      </c>
      <c r="G56" s="5">
        <v>3</v>
      </c>
      <c r="H56" s="11">
        <f t="shared" si="2"/>
        <v>2.8499999999999996</v>
      </c>
      <c r="I56" s="12">
        <v>0</v>
      </c>
      <c r="J56" s="11">
        <v>0</v>
      </c>
      <c r="K56" s="11">
        <f t="shared" si="3"/>
        <v>2.8499999999999996</v>
      </c>
    </row>
    <row r="57" spans="1:11" x14ac:dyDescent="0.25">
      <c r="A57" s="2" t="s">
        <v>106</v>
      </c>
      <c r="B57" s="2" t="s">
        <v>103</v>
      </c>
      <c r="C57" s="2" t="s">
        <v>105</v>
      </c>
      <c r="D57" s="2" t="s">
        <v>9</v>
      </c>
      <c r="E57" s="5" t="s">
        <v>21</v>
      </c>
      <c r="F57" s="11">
        <v>1</v>
      </c>
      <c r="G57" s="5">
        <v>3</v>
      </c>
      <c r="H57" s="11">
        <f t="shared" si="2"/>
        <v>3</v>
      </c>
      <c r="I57" s="12">
        <v>0</v>
      </c>
      <c r="J57" s="11">
        <v>0</v>
      </c>
      <c r="K57" s="11">
        <f t="shared" si="3"/>
        <v>3</v>
      </c>
    </row>
    <row r="58" spans="1:11" x14ac:dyDescent="0.25">
      <c r="A58" s="2" t="s">
        <v>122</v>
      </c>
      <c r="B58" s="2" t="s">
        <v>112</v>
      </c>
      <c r="C58" s="2" t="s">
        <v>115</v>
      </c>
      <c r="D58" s="2" t="s">
        <v>123</v>
      </c>
      <c r="E58" s="5" t="s">
        <v>20</v>
      </c>
      <c r="F58" s="11">
        <v>0.7</v>
      </c>
      <c r="G58" s="5">
        <v>1</v>
      </c>
      <c r="H58" s="11">
        <f t="shared" si="2"/>
        <v>0.7</v>
      </c>
      <c r="I58" s="12">
        <v>100</v>
      </c>
      <c r="J58" s="11">
        <v>0</v>
      </c>
      <c r="K58" s="11">
        <f t="shared" si="3"/>
        <v>0.79999999999999993</v>
      </c>
    </row>
    <row r="59" spans="1:11" x14ac:dyDescent="0.25">
      <c r="A59" s="2" t="s">
        <v>122</v>
      </c>
      <c r="B59" s="2" t="s">
        <v>112</v>
      </c>
      <c r="C59" s="2" t="s">
        <v>123</v>
      </c>
      <c r="D59" s="2" t="s">
        <v>115</v>
      </c>
      <c r="E59" s="5" t="s">
        <v>21</v>
      </c>
      <c r="F59" s="11">
        <v>0.7</v>
      </c>
      <c r="G59" s="5">
        <v>1</v>
      </c>
      <c r="H59" s="11">
        <f t="shared" si="2"/>
        <v>0.7</v>
      </c>
      <c r="I59" s="12">
        <v>150</v>
      </c>
      <c r="J59" s="11">
        <v>0</v>
      </c>
      <c r="K59" s="11">
        <f t="shared" si="3"/>
        <v>0.85</v>
      </c>
    </row>
    <row r="60" spans="1:11" x14ac:dyDescent="0.25">
      <c r="A60" s="2" t="s">
        <v>124</v>
      </c>
      <c r="B60" s="2" t="s">
        <v>119</v>
      </c>
      <c r="C60" s="2" t="s">
        <v>11</v>
      </c>
      <c r="D60" s="2" t="s">
        <v>57</v>
      </c>
      <c r="E60" s="5" t="s">
        <v>20</v>
      </c>
      <c r="F60" s="11">
        <v>1.2</v>
      </c>
      <c r="G60" s="5">
        <v>2</v>
      </c>
      <c r="H60" s="11">
        <f t="shared" si="2"/>
        <v>2.4</v>
      </c>
      <c r="I60" s="12">
        <v>100</v>
      </c>
      <c r="J60" s="11">
        <v>0.2</v>
      </c>
      <c r="K60" s="11">
        <f t="shared" si="3"/>
        <v>2.7</v>
      </c>
    </row>
    <row r="61" spans="1:11" x14ac:dyDescent="0.25">
      <c r="A61" s="2" t="s">
        <v>124</v>
      </c>
      <c r="B61" s="2" t="s">
        <v>119</v>
      </c>
      <c r="C61" s="2" t="s">
        <v>57</v>
      </c>
      <c r="D61" s="2" t="s">
        <v>11</v>
      </c>
      <c r="E61" s="5" t="s">
        <v>21</v>
      </c>
      <c r="F61" s="11">
        <v>1.2</v>
      </c>
      <c r="G61" s="5">
        <v>2</v>
      </c>
      <c r="H61" s="11">
        <f t="shared" si="2"/>
        <v>2.4</v>
      </c>
      <c r="I61" s="12">
        <v>100</v>
      </c>
      <c r="J61" s="11">
        <v>0.2</v>
      </c>
      <c r="K61" s="11">
        <f t="shared" si="3"/>
        <v>2.7</v>
      </c>
    </row>
    <row r="62" spans="1:11" x14ac:dyDescent="0.25">
      <c r="A62" s="2" t="s">
        <v>28</v>
      </c>
      <c r="B62" s="2" t="s">
        <v>94</v>
      </c>
      <c r="C62" s="2" t="s">
        <v>57</v>
      </c>
      <c r="D62" s="2" t="s">
        <v>116</v>
      </c>
      <c r="E62" s="5" t="s">
        <v>20</v>
      </c>
      <c r="F62" s="11">
        <v>0.2</v>
      </c>
      <c r="G62" s="5">
        <v>2</v>
      </c>
      <c r="H62" s="11">
        <f t="shared" si="2"/>
        <v>0.4</v>
      </c>
      <c r="I62" s="12">
        <v>60</v>
      </c>
      <c r="J62" s="11">
        <v>0</v>
      </c>
      <c r="K62" s="11">
        <f t="shared" si="3"/>
        <v>0.46</v>
      </c>
    </row>
    <row r="63" spans="1:11" x14ac:dyDescent="0.25">
      <c r="A63" s="2" t="s">
        <v>28</v>
      </c>
      <c r="B63" s="2" t="s">
        <v>94</v>
      </c>
      <c r="C63" s="2" t="s">
        <v>116</v>
      </c>
      <c r="D63" s="2" t="s">
        <v>57</v>
      </c>
      <c r="E63" s="5" t="s">
        <v>21</v>
      </c>
      <c r="F63" s="11">
        <v>0.2</v>
      </c>
      <c r="G63" s="5">
        <v>3</v>
      </c>
      <c r="H63" s="11">
        <f t="shared" si="2"/>
        <v>0.60000000000000009</v>
      </c>
      <c r="I63" s="12">
        <v>0</v>
      </c>
      <c r="J63" s="11">
        <v>0</v>
      </c>
      <c r="K63" s="11">
        <f t="shared" si="3"/>
        <v>0.60000000000000009</v>
      </c>
    </row>
    <row r="64" spans="1:11" x14ac:dyDescent="0.25">
      <c r="A64" s="2" t="s">
        <v>108</v>
      </c>
      <c r="B64" s="2" t="s">
        <v>120</v>
      </c>
      <c r="C64" s="2" t="s">
        <v>116</v>
      </c>
      <c r="D64" s="2" t="s">
        <v>117</v>
      </c>
      <c r="E64" s="5" t="s">
        <v>20</v>
      </c>
      <c r="F64" s="11">
        <v>1.3</v>
      </c>
      <c r="G64" s="5">
        <v>1</v>
      </c>
      <c r="H64" s="11">
        <f t="shared" si="2"/>
        <v>1.3</v>
      </c>
      <c r="I64" s="12">
        <v>50</v>
      </c>
      <c r="J64" s="11">
        <v>0</v>
      </c>
      <c r="K64" s="11">
        <f t="shared" si="3"/>
        <v>1.35</v>
      </c>
    </row>
    <row r="65" spans="1:11" x14ac:dyDescent="0.25">
      <c r="A65" s="2" t="s">
        <v>108</v>
      </c>
      <c r="B65" s="2" t="s">
        <v>120</v>
      </c>
      <c r="C65" s="2" t="s">
        <v>117</v>
      </c>
      <c r="D65" s="2" t="s">
        <v>116</v>
      </c>
      <c r="E65" s="5" t="s">
        <v>21</v>
      </c>
      <c r="F65" s="11">
        <v>1.3</v>
      </c>
      <c r="G65" s="5">
        <v>1</v>
      </c>
      <c r="H65" s="11">
        <f t="shared" si="2"/>
        <v>1.3</v>
      </c>
      <c r="I65" s="12">
        <v>50</v>
      </c>
      <c r="J65" s="11">
        <v>0</v>
      </c>
      <c r="K65" s="11">
        <f t="shared" si="3"/>
        <v>1.35</v>
      </c>
    </row>
    <row r="66" spans="1:11" x14ac:dyDescent="0.25">
      <c r="A66" s="2" t="s">
        <v>109</v>
      </c>
      <c r="B66" s="2" t="s">
        <v>113</v>
      </c>
      <c r="C66" s="2" t="s">
        <v>117</v>
      </c>
      <c r="D66" s="2" t="s">
        <v>118</v>
      </c>
      <c r="E66" s="5" t="s">
        <v>20</v>
      </c>
      <c r="F66" s="11">
        <v>0.16</v>
      </c>
      <c r="G66" s="5">
        <v>1</v>
      </c>
      <c r="H66" s="11">
        <f t="shared" ref="H66:H97" si="4">F66*G66</f>
        <v>0.16</v>
      </c>
      <c r="I66" s="12">
        <v>120</v>
      </c>
      <c r="J66" s="11">
        <v>0</v>
      </c>
      <c r="K66" s="11">
        <f t="shared" ref="K66:K97" si="5">(H66)+(I66/1000)+(J66)</f>
        <v>0.28000000000000003</v>
      </c>
    </row>
    <row r="67" spans="1:11" x14ac:dyDescent="0.25">
      <c r="A67" s="2" t="s">
        <v>109</v>
      </c>
      <c r="B67" s="2" t="s">
        <v>113</v>
      </c>
      <c r="C67" s="2" t="s">
        <v>118</v>
      </c>
      <c r="D67" s="2" t="s">
        <v>117</v>
      </c>
      <c r="E67" s="5" t="s">
        <v>21</v>
      </c>
      <c r="F67" s="11">
        <v>0.16</v>
      </c>
      <c r="G67" s="5">
        <v>1</v>
      </c>
      <c r="H67" s="11">
        <f t="shared" si="4"/>
        <v>0.16</v>
      </c>
      <c r="I67" s="12">
        <v>40</v>
      </c>
      <c r="J67" s="11">
        <v>0</v>
      </c>
      <c r="K67" s="11">
        <f t="shared" si="5"/>
        <v>0.2</v>
      </c>
    </row>
    <row r="68" spans="1:11" x14ac:dyDescent="0.25">
      <c r="A68" s="2" t="s">
        <v>110</v>
      </c>
      <c r="B68" s="2" t="s">
        <v>114</v>
      </c>
      <c r="C68" s="2" t="s">
        <v>118</v>
      </c>
      <c r="D68" s="2" t="s">
        <v>121</v>
      </c>
      <c r="E68" s="5" t="s">
        <v>20</v>
      </c>
      <c r="F68" s="11">
        <v>0.65</v>
      </c>
      <c r="G68" s="5">
        <v>1</v>
      </c>
      <c r="H68" s="11">
        <f t="shared" si="4"/>
        <v>0.65</v>
      </c>
      <c r="I68" s="12">
        <v>120</v>
      </c>
      <c r="J68" s="11">
        <v>0.6</v>
      </c>
      <c r="K68" s="11">
        <f t="shared" si="5"/>
        <v>1.37</v>
      </c>
    </row>
    <row r="69" spans="1:11" x14ac:dyDescent="0.25">
      <c r="A69" s="2" t="s">
        <v>110</v>
      </c>
      <c r="B69" s="2" t="s">
        <v>114</v>
      </c>
      <c r="C69" s="2" t="s">
        <v>121</v>
      </c>
      <c r="D69" s="2" t="s">
        <v>118</v>
      </c>
      <c r="E69" s="5" t="s">
        <v>21</v>
      </c>
      <c r="F69" s="11">
        <v>0.65</v>
      </c>
      <c r="G69" s="5">
        <v>1</v>
      </c>
      <c r="H69" s="11">
        <f t="shared" si="4"/>
        <v>0.65</v>
      </c>
      <c r="I69" s="12">
        <v>150</v>
      </c>
      <c r="J69" s="11">
        <v>0.6</v>
      </c>
      <c r="K69" s="11">
        <f t="shared" si="5"/>
        <v>1.4</v>
      </c>
    </row>
    <row r="70" spans="1:11" x14ac:dyDescent="0.25">
      <c r="A70" s="2" t="s">
        <v>125</v>
      </c>
      <c r="B70" s="2" t="s">
        <v>26</v>
      </c>
      <c r="C70" s="2" t="s">
        <v>126</v>
      </c>
      <c r="D70" s="2" t="s">
        <v>127</v>
      </c>
      <c r="E70" s="5" t="s">
        <v>5</v>
      </c>
      <c r="F70" s="11">
        <v>1.9</v>
      </c>
      <c r="G70" s="5">
        <v>1.5</v>
      </c>
      <c r="H70" s="11">
        <f t="shared" si="4"/>
        <v>2.8499999999999996</v>
      </c>
      <c r="I70" s="12">
        <v>150</v>
      </c>
      <c r="J70" s="11">
        <v>3.5</v>
      </c>
      <c r="K70" s="11">
        <f t="shared" si="5"/>
        <v>6.5</v>
      </c>
    </row>
    <row r="71" spans="1:11" x14ac:dyDescent="0.25">
      <c r="A71" s="2" t="s">
        <v>125</v>
      </c>
      <c r="B71" s="2" t="s">
        <v>26</v>
      </c>
      <c r="C71" s="2" t="s">
        <v>127</v>
      </c>
      <c r="D71" s="2" t="s">
        <v>126</v>
      </c>
      <c r="E71" s="5" t="s">
        <v>4</v>
      </c>
      <c r="F71" s="11">
        <v>1.75</v>
      </c>
      <c r="G71" s="5">
        <v>1.5</v>
      </c>
      <c r="H71" s="11">
        <f t="shared" si="4"/>
        <v>2.625</v>
      </c>
      <c r="I71" s="12">
        <v>780</v>
      </c>
      <c r="J71" s="11">
        <v>2</v>
      </c>
      <c r="K71" s="11">
        <f t="shared" si="5"/>
        <v>5.4050000000000002</v>
      </c>
    </row>
    <row r="72" spans="1:11" x14ac:dyDescent="0.25">
      <c r="A72" s="2" t="s">
        <v>128</v>
      </c>
      <c r="B72" s="2" t="s">
        <v>26</v>
      </c>
      <c r="C72" s="2" t="s">
        <v>127</v>
      </c>
      <c r="D72" s="2" t="s">
        <v>129</v>
      </c>
      <c r="E72" s="5" t="s">
        <v>5</v>
      </c>
      <c r="F72" s="11">
        <v>1.9</v>
      </c>
      <c r="G72" s="5">
        <v>1</v>
      </c>
      <c r="H72" s="11">
        <f t="shared" si="4"/>
        <v>1.9</v>
      </c>
      <c r="I72" s="12">
        <v>200</v>
      </c>
      <c r="J72" s="11">
        <v>1.9</v>
      </c>
      <c r="K72" s="11">
        <f t="shared" si="5"/>
        <v>4</v>
      </c>
    </row>
    <row r="73" spans="1:11" x14ac:dyDescent="0.25">
      <c r="A73" s="2" t="s">
        <v>128</v>
      </c>
      <c r="B73" s="2" t="s">
        <v>26</v>
      </c>
      <c r="C73" s="2" t="s">
        <v>129</v>
      </c>
      <c r="D73" s="2" t="s">
        <v>127</v>
      </c>
      <c r="E73" s="5" t="s">
        <v>4</v>
      </c>
      <c r="F73" s="11">
        <v>1.9</v>
      </c>
      <c r="G73" s="5">
        <v>1.5</v>
      </c>
      <c r="H73" s="11">
        <f t="shared" si="4"/>
        <v>2.8499999999999996</v>
      </c>
      <c r="I73" s="12">
        <v>100</v>
      </c>
      <c r="J73" s="11">
        <v>1.9</v>
      </c>
      <c r="K73" s="11">
        <f t="shared" si="5"/>
        <v>4.8499999999999996</v>
      </c>
    </row>
    <row r="74" spans="1:11" x14ac:dyDescent="0.25">
      <c r="A74" s="2" t="s">
        <v>32</v>
      </c>
      <c r="B74" s="2" t="s">
        <v>26</v>
      </c>
      <c r="C74" s="2" t="s">
        <v>129</v>
      </c>
      <c r="D74" s="2" t="s">
        <v>130</v>
      </c>
      <c r="E74" s="5" t="s">
        <v>5</v>
      </c>
      <c r="F74" s="11">
        <v>3.5</v>
      </c>
      <c r="G74" s="5">
        <v>1.5</v>
      </c>
      <c r="H74" s="11">
        <f t="shared" si="4"/>
        <v>5.25</v>
      </c>
      <c r="I74" s="12">
        <v>1300</v>
      </c>
      <c r="J74" s="11">
        <v>3.5</v>
      </c>
      <c r="K74" s="11">
        <f t="shared" si="5"/>
        <v>10.050000000000001</v>
      </c>
    </row>
    <row r="75" spans="1:11" x14ac:dyDescent="0.25">
      <c r="A75" s="2" t="s">
        <v>32</v>
      </c>
      <c r="B75" s="2" t="s">
        <v>26</v>
      </c>
      <c r="C75" s="2" t="s">
        <v>130</v>
      </c>
      <c r="D75" s="2" t="s">
        <v>129</v>
      </c>
      <c r="E75" s="5" t="s">
        <v>4</v>
      </c>
      <c r="F75" s="11">
        <v>3.5</v>
      </c>
      <c r="G75" s="5">
        <v>1.5</v>
      </c>
      <c r="H75" s="11">
        <f t="shared" si="4"/>
        <v>5.25</v>
      </c>
      <c r="I75" s="12">
        <v>880</v>
      </c>
      <c r="J75" s="11">
        <v>3.5</v>
      </c>
      <c r="K75" s="11">
        <f t="shared" si="5"/>
        <v>9.629999999999999</v>
      </c>
    </row>
    <row r="76" spans="1:11" x14ac:dyDescent="0.25">
      <c r="A76" s="2" t="s">
        <v>33</v>
      </c>
      <c r="B76" s="2" t="s">
        <v>26</v>
      </c>
      <c r="C76" s="2" t="s">
        <v>130</v>
      </c>
      <c r="D76" s="2" t="s">
        <v>131</v>
      </c>
      <c r="E76" s="5" t="s">
        <v>5</v>
      </c>
      <c r="F76" s="11">
        <v>2.1</v>
      </c>
      <c r="G76" s="5">
        <v>1</v>
      </c>
      <c r="H76" s="11">
        <f t="shared" si="4"/>
        <v>2.1</v>
      </c>
      <c r="I76" s="12">
        <v>880</v>
      </c>
      <c r="J76" s="11">
        <v>2.1</v>
      </c>
      <c r="K76" s="11">
        <f t="shared" si="5"/>
        <v>5.08</v>
      </c>
    </row>
    <row r="77" spans="1:11" x14ac:dyDescent="0.25">
      <c r="A77" s="2" t="s">
        <v>33</v>
      </c>
      <c r="B77" s="2" t="s">
        <v>26</v>
      </c>
      <c r="C77" s="2" t="s">
        <v>131</v>
      </c>
      <c r="D77" s="2" t="s">
        <v>130</v>
      </c>
      <c r="E77" s="5" t="s">
        <v>4</v>
      </c>
      <c r="F77" s="11">
        <v>2.1</v>
      </c>
      <c r="G77" s="5">
        <v>1</v>
      </c>
      <c r="H77" s="11">
        <f t="shared" si="4"/>
        <v>2.1</v>
      </c>
      <c r="I77" s="12">
        <v>1000</v>
      </c>
      <c r="J77" s="11">
        <v>2.1</v>
      </c>
      <c r="K77" s="11">
        <f t="shared" si="5"/>
        <v>5.2</v>
      </c>
    </row>
    <row r="78" spans="1:11" x14ac:dyDescent="0.25">
      <c r="A78" s="2" t="s">
        <v>34</v>
      </c>
      <c r="B78" s="2" t="s">
        <v>26</v>
      </c>
      <c r="C78" s="2" t="s">
        <v>131</v>
      </c>
      <c r="D78" s="2" t="s">
        <v>84</v>
      </c>
      <c r="E78" s="5" t="s">
        <v>5</v>
      </c>
      <c r="F78" s="11">
        <v>2.2000000000000002</v>
      </c>
      <c r="G78" s="5">
        <v>1</v>
      </c>
      <c r="H78" s="11">
        <f t="shared" si="4"/>
        <v>2.2000000000000002</v>
      </c>
      <c r="I78" s="12">
        <v>970</v>
      </c>
      <c r="J78" s="11">
        <v>2.2000000000000002</v>
      </c>
      <c r="K78" s="11">
        <f t="shared" si="5"/>
        <v>5.37</v>
      </c>
    </row>
    <row r="79" spans="1:11" x14ac:dyDescent="0.25">
      <c r="A79" s="2" t="s">
        <v>34</v>
      </c>
      <c r="B79" s="2" t="s">
        <v>26</v>
      </c>
      <c r="C79" s="2" t="s">
        <v>84</v>
      </c>
      <c r="D79" s="2" t="s">
        <v>131</v>
      </c>
      <c r="E79" s="5" t="s">
        <v>4</v>
      </c>
      <c r="F79" s="11">
        <v>2.2000000000000002</v>
      </c>
      <c r="G79" s="5">
        <v>1</v>
      </c>
      <c r="H79" s="11">
        <f t="shared" si="4"/>
        <v>2.2000000000000002</v>
      </c>
      <c r="I79" s="12">
        <v>425</v>
      </c>
      <c r="J79" s="11">
        <v>2.2000000000000002</v>
      </c>
      <c r="K79" s="11">
        <f t="shared" si="5"/>
        <v>4.8250000000000002</v>
      </c>
    </row>
    <row r="80" spans="1:11" x14ac:dyDescent="0.25">
      <c r="A80" s="2" t="s">
        <v>132</v>
      </c>
      <c r="B80" s="2" t="s">
        <v>26</v>
      </c>
      <c r="C80" s="2" t="s">
        <v>84</v>
      </c>
      <c r="D80" s="2" t="s">
        <v>133</v>
      </c>
      <c r="E80" s="5" t="s">
        <v>5</v>
      </c>
      <c r="F80" s="11">
        <v>0.63</v>
      </c>
      <c r="G80" s="5">
        <v>0</v>
      </c>
      <c r="H80" s="11">
        <f t="shared" si="4"/>
        <v>0</v>
      </c>
      <c r="I80" s="12">
        <v>130</v>
      </c>
      <c r="J80" s="11">
        <v>0.63</v>
      </c>
      <c r="K80" s="11">
        <f t="shared" si="5"/>
        <v>0.76</v>
      </c>
    </row>
    <row r="81" spans="1:11" x14ac:dyDescent="0.25">
      <c r="A81" s="2" t="s">
        <v>132</v>
      </c>
      <c r="B81" s="2" t="s">
        <v>26</v>
      </c>
      <c r="C81" s="2" t="s">
        <v>133</v>
      </c>
      <c r="D81" s="2" t="s">
        <v>84</v>
      </c>
      <c r="E81" s="5" t="s">
        <v>4</v>
      </c>
      <c r="F81" s="11">
        <v>0.63</v>
      </c>
      <c r="G81" s="5">
        <v>0</v>
      </c>
      <c r="H81" s="11">
        <f t="shared" si="4"/>
        <v>0</v>
      </c>
      <c r="I81" s="12">
        <v>240</v>
      </c>
      <c r="J81" s="11">
        <v>0.63</v>
      </c>
      <c r="K81" s="11">
        <f t="shared" si="5"/>
        <v>0.87</v>
      </c>
    </row>
    <row r="82" spans="1:11" x14ac:dyDescent="0.25">
      <c r="A82" s="2" t="s">
        <v>43</v>
      </c>
      <c r="B82" s="2" t="s">
        <v>84</v>
      </c>
      <c r="C82" s="2" t="s">
        <v>135</v>
      </c>
      <c r="D82" s="2" t="s">
        <v>136</v>
      </c>
      <c r="E82" s="5" t="s">
        <v>20</v>
      </c>
      <c r="F82" s="11">
        <v>2.4</v>
      </c>
      <c r="G82" s="5">
        <v>1</v>
      </c>
      <c r="H82" s="11">
        <f t="shared" si="4"/>
        <v>2.4</v>
      </c>
      <c r="I82" s="12">
        <v>1300</v>
      </c>
      <c r="J82" s="11">
        <v>2.4</v>
      </c>
      <c r="K82" s="11">
        <f t="shared" si="5"/>
        <v>6.1</v>
      </c>
    </row>
    <row r="83" spans="1:11" x14ac:dyDescent="0.25">
      <c r="A83" s="2" t="s">
        <v>43</v>
      </c>
      <c r="B83" s="2" t="s">
        <v>84</v>
      </c>
      <c r="C83" s="2" t="s">
        <v>136</v>
      </c>
      <c r="D83" s="2" t="s">
        <v>135</v>
      </c>
      <c r="E83" s="5" t="s">
        <v>21</v>
      </c>
      <c r="F83" s="11">
        <v>2.4</v>
      </c>
      <c r="G83" s="5">
        <v>1</v>
      </c>
      <c r="H83" s="11">
        <f t="shared" si="4"/>
        <v>2.4</v>
      </c>
      <c r="I83" s="12">
        <v>1275</v>
      </c>
      <c r="J83" s="11">
        <v>2.4</v>
      </c>
      <c r="K83" s="11">
        <f t="shared" si="5"/>
        <v>6.0749999999999993</v>
      </c>
    </row>
    <row r="84" spans="1:11" x14ac:dyDescent="0.25">
      <c r="A84" s="2" t="s">
        <v>137</v>
      </c>
      <c r="B84" s="2" t="s">
        <v>84</v>
      </c>
      <c r="C84" s="2" t="s">
        <v>136</v>
      </c>
      <c r="D84" s="2" t="s">
        <v>138</v>
      </c>
      <c r="E84" s="5" t="s">
        <v>20</v>
      </c>
      <c r="F84" s="11">
        <v>0.5</v>
      </c>
      <c r="G84" s="5">
        <v>1</v>
      </c>
      <c r="H84" s="11">
        <f t="shared" si="4"/>
        <v>0.5</v>
      </c>
      <c r="I84" s="12">
        <v>225</v>
      </c>
      <c r="J84" s="11">
        <v>0.5</v>
      </c>
      <c r="K84" s="11">
        <f t="shared" si="5"/>
        <v>1.2250000000000001</v>
      </c>
    </row>
    <row r="85" spans="1:11" x14ac:dyDescent="0.25">
      <c r="A85" s="2" t="s">
        <v>137</v>
      </c>
      <c r="B85" s="2" t="s">
        <v>84</v>
      </c>
      <c r="C85" s="2" t="s">
        <v>138</v>
      </c>
      <c r="D85" s="2" t="s">
        <v>136</v>
      </c>
      <c r="E85" s="5" t="s">
        <v>21</v>
      </c>
      <c r="F85" s="11">
        <v>0.5</v>
      </c>
      <c r="G85" s="5">
        <v>1</v>
      </c>
      <c r="H85" s="11">
        <f t="shared" si="4"/>
        <v>0.5</v>
      </c>
      <c r="I85" s="12">
        <v>290</v>
      </c>
      <c r="J85" s="11">
        <v>0.5</v>
      </c>
      <c r="K85" s="11">
        <f t="shared" si="5"/>
        <v>1.29</v>
      </c>
    </row>
    <row r="86" spans="1:11" x14ac:dyDescent="0.25">
      <c r="A86" s="2" t="s">
        <v>44</v>
      </c>
      <c r="B86" s="2" t="s">
        <v>84</v>
      </c>
      <c r="C86" s="2" t="s">
        <v>138</v>
      </c>
      <c r="D86" s="2" t="s">
        <v>139</v>
      </c>
      <c r="E86" s="5" t="s">
        <v>20</v>
      </c>
      <c r="F86" s="11">
        <v>3.55</v>
      </c>
      <c r="G86" s="5">
        <v>1</v>
      </c>
      <c r="H86" s="11">
        <f t="shared" si="4"/>
        <v>3.55</v>
      </c>
      <c r="I86" s="12">
        <v>1200</v>
      </c>
      <c r="J86" s="11">
        <v>3.55</v>
      </c>
      <c r="K86" s="11">
        <f t="shared" si="5"/>
        <v>8.3000000000000007</v>
      </c>
    </row>
    <row r="87" spans="1:11" x14ac:dyDescent="0.25">
      <c r="A87" s="2" t="s">
        <v>44</v>
      </c>
      <c r="B87" s="2" t="s">
        <v>84</v>
      </c>
      <c r="C87" s="2" t="s">
        <v>139</v>
      </c>
      <c r="D87" s="2" t="s">
        <v>138</v>
      </c>
      <c r="E87" s="5" t="s">
        <v>21</v>
      </c>
      <c r="F87" s="11">
        <v>3.55</v>
      </c>
      <c r="G87" s="5">
        <v>1</v>
      </c>
      <c r="H87" s="11">
        <f t="shared" si="4"/>
        <v>3.55</v>
      </c>
      <c r="I87" s="12">
        <v>1200</v>
      </c>
      <c r="J87" s="11">
        <v>3.55</v>
      </c>
      <c r="K87" s="11">
        <f t="shared" si="5"/>
        <v>8.3000000000000007</v>
      </c>
    </row>
    <row r="88" spans="1:11" x14ac:dyDescent="0.25">
      <c r="A88" s="2" t="s">
        <v>45</v>
      </c>
      <c r="B88" s="2" t="s">
        <v>84</v>
      </c>
      <c r="C88" s="2" t="s">
        <v>139</v>
      </c>
      <c r="D88" s="2" t="s">
        <v>140</v>
      </c>
      <c r="E88" s="5" t="s">
        <v>20</v>
      </c>
      <c r="F88" s="11">
        <v>2.6</v>
      </c>
      <c r="G88" s="5">
        <v>1</v>
      </c>
      <c r="H88" s="11">
        <f t="shared" si="4"/>
        <v>2.6</v>
      </c>
      <c r="I88" s="12">
        <v>1200</v>
      </c>
      <c r="J88" s="11">
        <v>2.6</v>
      </c>
      <c r="K88" s="11">
        <f t="shared" si="5"/>
        <v>6.4</v>
      </c>
    </row>
    <row r="89" spans="1:11" x14ac:dyDescent="0.25">
      <c r="A89" s="2" t="s">
        <v>45</v>
      </c>
      <c r="B89" s="2" t="s">
        <v>84</v>
      </c>
      <c r="C89" s="2" t="s">
        <v>140</v>
      </c>
      <c r="D89" s="2" t="s">
        <v>139</v>
      </c>
      <c r="E89" s="5" t="s">
        <v>21</v>
      </c>
      <c r="F89" s="11">
        <v>2.6</v>
      </c>
      <c r="G89" s="5">
        <v>1</v>
      </c>
      <c r="H89" s="11">
        <f t="shared" si="4"/>
        <v>2.6</v>
      </c>
      <c r="I89" s="12">
        <v>1200</v>
      </c>
      <c r="J89" s="11">
        <v>2.6</v>
      </c>
      <c r="K89" s="11">
        <f t="shared" si="5"/>
        <v>6.4</v>
      </c>
    </row>
    <row r="90" spans="1:11" x14ac:dyDescent="0.25">
      <c r="A90" s="2" t="s">
        <v>46</v>
      </c>
      <c r="B90" s="2" t="s">
        <v>84</v>
      </c>
      <c r="C90" s="2" t="s">
        <v>140</v>
      </c>
      <c r="D90" s="2" t="s">
        <v>141</v>
      </c>
      <c r="E90" s="5" t="s">
        <v>20</v>
      </c>
      <c r="F90" s="11">
        <v>5</v>
      </c>
      <c r="G90" s="5">
        <v>1</v>
      </c>
      <c r="H90" s="11">
        <f t="shared" si="4"/>
        <v>5</v>
      </c>
      <c r="I90" s="12">
        <v>1500</v>
      </c>
      <c r="J90" s="11">
        <v>5</v>
      </c>
      <c r="K90" s="11">
        <f t="shared" si="5"/>
        <v>11.5</v>
      </c>
    </row>
    <row r="91" spans="1:11" x14ac:dyDescent="0.25">
      <c r="A91" s="2" t="s">
        <v>46</v>
      </c>
      <c r="B91" s="2" t="s">
        <v>84</v>
      </c>
      <c r="C91" s="2" t="s">
        <v>141</v>
      </c>
      <c r="D91" s="2" t="s">
        <v>140</v>
      </c>
      <c r="E91" s="5" t="s">
        <v>21</v>
      </c>
      <c r="F91" s="11">
        <v>5</v>
      </c>
      <c r="G91" s="5">
        <v>1</v>
      </c>
      <c r="H91" s="11">
        <f t="shared" si="4"/>
        <v>5</v>
      </c>
      <c r="I91" s="12">
        <v>1500</v>
      </c>
      <c r="J91" s="11">
        <v>5</v>
      </c>
      <c r="K91" s="11">
        <f t="shared" si="5"/>
        <v>11.5</v>
      </c>
    </row>
    <row r="92" spans="1:11" x14ac:dyDescent="0.25">
      <c r="A92" s="2" t="s">
        <v>162</v>
      </c>
      <c r="B92" s="2" t="s">
        <v>163</v>
      </c>
      <c r="C92" s="2" t="s">
        <v>161</v>
      </c>
      <c r="D92" s="2" t="s">
        <v>26</v>
      </c>
      <c r="E92" s="5" t="s">
        <v>20</v>
      </c>
      <c r="F92" s="11">
        <v>4.75</v>
      </c>
      <c r="G92" s="5">
        <v>1</v>
      </c>
      <c r="H92" s="11">
        <f t="shared" si="4"/>
        <v>4.75</v>
      </c>
      <c r="I92" s="12">
        <v>2100</v>
      </c>
      <c r="J92" s="13">
        <v>3</v>
      </c>
      <c r="K92" s="11">
        <f t="shared" si="5"/>
        <v>9.85</v>
      </c>
    </row>
    <row r="93" spans="1:11" x14ac:dyDescent="0.25">
      <c r="A93" s="2" t="s">
        <v>162</v>
      </c>
      <c r="B93" s="2" t="s">
        <v>163</v>
      </c>
      <c r="C93" s="2" t="s">
        <v>26</v>
      </c>
      <c r="D93" s="2" t="s">
        <v>161</v>
      </c>
      <c r="E93" s="5" t="s">
        <v>21</v>
      </c>
      <c r="F93" s="11">
        <v>5.2</v>
      </c>
      <c r="G93" s="5">
        <v>1</v>
      </c>
      <c r="H93" s="11">
        <f t="shared" si="4"/>
        <v>5.2</v>
      </c>
      <c r="I93" s="12">
        <v>2850</v>
      </c>
      <c r="J93" s="13">
        <v>3</v>
      </c>
      <c r="K93" s="11">
        <f t="shared" si="5"/>
        <v>11.05</v>
      </c>
    </row>
    <row r="94" spans="1:11" x14ac:dyDescent="0.25">
      <c r="A94" s="2" t="s">
        <v>144</v>
      </c>
      <c r="B94" s="2" t="s">
        <v>143</v>
      </c>
      <c r="C94" s="2" t="s">
        <v>26</v>
      </c>
      <c r="D94" s="2" t="s">
        <v>126</v>
      </c>
      <c r="E94" s="5" t="s">
        <v>20</v>
      </c>
      <c r="F94" s="11">
        <v>0.85</v>
      </c>
      <c r="G94" s="5">
        <v>1</v>
      </c>
      <c r="H94" s="11">
        <f t="shared" si="4"/>
        <v>0.85</v>
      </c>
      <c r="I94" s="12">
        <v>0</v>
      </c>
      <c r="J94" s="11">
        <v>0.25</v>
      </c>
      <c r="K94" s="11">
        <f t="shared" si="5"/>
        <v>1.1000000000000001</v>
      </c>
    </row>
    <row r="95" spans="1:11" x14ac:dyDescent="0.25">
      <c r="A95" s="2" t="s">
        <v>144</v>
      </c>
      <c r="B95" s="2" t="s">
        <v>143</v>
      </c>
      <c r="C95" s="2" t="s">
        <v>126</v>
      </c>
      <c r="D95" s="2" t="s">
        <v>26</v>
      </c>
      <c r="E95" s="5" t="s">
        <v>21</v>
      </c>
      <c r="F95" s="11">
        <v>0.85</v>
      </c>
      <c r="G95" s="5">
        <v>1</v>
      </c>
      <c r="H95" s="11">
        <f t="shared" si="4"/>
        <v>0.85</v>
      </c>
      <c r="I95" s="12">
        <v>0</v>
      </c>
      <c r="J95" s="11">
        <v>0.25</v>
      </c>
      <c r="K95" s="11">
        <f t="shared" si="5"/>
        <v>1.1000000000000001</v>
      </c>
    </row>
    <row r="96" spans="1:11" x14ac:dyDescent="0.25">
      <c r="A96" s="2" t="s">
        <v>145</v>
      </c>
      <c r="B96" s="2" t="s">
        <v>143</v>
      </c>
      <c r="C96" s="2" t="s">
        <v>126</v>
      </c>
      <c r="D96" s="2" t="s">
        <v>146</v>
      </c>
      <c r="E96" s="5" t="s">
        <v>20</v>
      </c>
      <c r="F96" s="11">
        <v>4</v>
      </c>
      <c r="G96" s="5">
        <v>2</v>
      </c>
      <c r="H96" s="11">
        <f t="shared" si="4"/>
        <v>8</v>
      </c>
      <c r="I96" s="12">
        <v>1200</v>
      </c>
      <c r="J96" s="11">
        <v>3.2</v>
      </c>
      <c r="K96" s="11">
        <f t="shared" si="5"/>
        <v>12.399999999999999</v>
      </c>
    </row>
    <row r="97" spans="1:11" x14ac:dyDescent="0.25">
      <c r="A97" s="2" t="s">
        <v>145</v>
      </c>
      <c r="B97" s="2" t="s">
        <v>143</v>
      </c>
      <c r="C97" s="2" t="s">
        <v>146</v>
      </c>
      <c r="D97" s="2" t="s">
        <v>126</v>
      </c>
      <c r="E97" s="5" t="s">
        <v>21</v>
      </c>
      <c r="F97" s="11">
        <v>4</v>
      </c>
      <c r="G97" s="5">
        <v>2</v>
      </c>
      <c r="H97" s="11">
        <f t="shared" si="4"/>
        <v>8</v>
      </c>
      <c r="I97" s="12">
        <v>1200</v>
      </c>
      <c r="J97" s="11">
        <v>3.2</v>
      </c>
      <c r="K97" s="11">
        <f t="shared" si="5"/>
        <v>12.399999999999999</v>
      </c>
    </row>
    <row r="98" spans="1:11" x14ac:dyDescent="0.25">
      <c r="A98" s="2" t="s">
        <v>47</v>
      </c>
      <c r="B98" s="2" t="s">
        <v>143</v>
      </c>
      <c r="C98" s="2" t="s">
        <v>146</v>
      </c>
      <c r="D98" s="2" t="s">
        <v>147</v>
      </c>
      <c r="E98" s="5" t="s">
        <v>20</v>
      </c>
      <c r="F98" s="11">
        <v>2.7</v>
      </c>
      <c r="G98" s="5">
        <v>1</v>
      </c>
      <c r="H98" s="11">
        <f t="shared" ref="H98:H129" si="6">F98*G98</f>
        <v>2.7</v>
      </c>
      <c r="I98" s="12">
        <v>800</v>
      </c>
      <c r="J98" s="11">
        <v>0</v>
      </c>
      <c r="K98" s="11">
        <f t="shared" ref="K98:K129" si="7">(H98)+(I98/1000)+(J98)</f>
        <v>3.5</v>
      </c>
    </row>
    <row r="99" spans="1:11" x14ac:dyDescent="0.25">
      <c r="A99" s="2" t="s">
        <v>47</v>
      </c>
      <c r="B99" s="2" t="s">
        <v>143</v>
      </c>
      <c r="C99" s="2" t="s">
        <v>146</v>
      </c>
      <c r="D99" s="2" t="s">
        <v>147</v>
      </c>
      <c r="E99" s="5" t="s">
        <v>21</v>
      </c>
      <c r="F99" s="11">
        <v>2.7</v>
      </c>
      <c r="G99" s="5">
        <v>1</v>
      </c>
      <c r="H99" s="11">
        <f t="shared" si="6"/>
        <v>2.7</v>
      </c>
      <c r="I99" s="12">
        <v>800</v>
      </c>
      <c r="J99" s="11">
        <v>0</v>
      </c>
      <c r="K99" s="11">
        <f t="shared" si="7"/>
        <v>3.5</v>
      </c>
    </row>
    <row r="100" spans="1:11" x14ac:dyDescent="0.25">
      <c r="A100" s="2" t="s">
        <v>150</v>
      </c>
      <c r="B100" s="2" t="s">
        <v>151</v>
      </c>
      <c r="C100" s="2" t="s">
        <v>148</v>
      </c>
      <c r="D100" s="2" t="s">
        <v>149</v>
      </c>
      <c r="E100" s="5" t="s">
        <v>20</v>
      </c>
      <c r="F100" s="11">
        <v>1</v>
      </c>
      <c r="G100" s="5">
        <v>2</v>
      </c>
      <c r="H100" s="11">
        <f t="shared" si="6"/>
        <v>2</v>
      </c>
      <c r="I100" s="12">
        <v>150</v>
      </c>
      <c r="J100" s="11">
        <v>0.75</v>
      </c>
      <c r="K100" s="11">
        <f t="shared" si="7"/>
        <v>2.9</v>
      </c>
    </row>
    <row r="101" spans="1:11" x14ac:dyDescent="0.25">
      <c r="A101" s="2" t="s">
        <v>150</v>
      </c>
      <c r="B101" s="2" t="s">
        <v>151</v>
      </c>
      <c r="C101" s="2" t="s">
        <v>149</v>
      </c>
      <c r="D101" s="2" t="s">
        <v>148</v>
      </c>
      <c r="E101" s="5" t="s">
        <v>21</v>
      </c>
      <c r="F101" s="11">
        <v>1</v>
      </c>
      <c r="G101" s="5">
        <v>2</v>
      </c>
      <c r="H101" s="11">
        <f t="shared" si="6"/>
        <v>2</v>
      </c>
      <c r="I101" s="12">
        <v>150</v>
      </c>
      <c r="J101" s="11">
        <v>0.75</v>
      </c>
      <c r="K101" s="11">
        <f t="shared" si="7"/>
        <v>2.9</v>
      </c>
    </row>
    <row r="102" spans="1:11" x14ac:dyDescent="0.25">
      <c r="A102" s="2" t="s">
        <v>153</v>
      </c>
      <c r="B102" s="2" t="s">
        <v>154</v>
      </c>
      <c r="C102" s="2" t="s">
        <v>149</v>
      </c>
      <c r="D102" s="2" t="s">
        <v>152</v>
      </c>
      <c r="E102" s="5" t="s">
        <v>20</v>
      </c>
      <c r="F102" s="11">
        <v>3.25</v>
      </c>
      <c r="G102" s="5">
        <v>2</v>
      </c>
      <c r="H102" s="11">
        <f t="shared" si="6"/>
        <v>6.5</v>
      </c>
      <c r="I102" s="12">
        <v>300</v>
      </c>
      <c r="J102" s="11">
        <v>0</v>
      </c>
      <c r="K102" s="11">
        <f t="shared" si="7"/>
        <v>6.8</v>
      </c>
    </row>
    <row r="103" spans="1:11" x14ac:dyDescent="0.25">
      <c r="A103" s="2" t="s">
        <v>153</v>
      </c>
      <c r="B103" s="2" t="s">
        <v>154</v>
      </c>
      <c r="C103" s="2" t="s">
        <v>152</v>
      </c>
      <c r="D103" s="2" t="s">
        <v>149</v>
      </c>
      <c r="E103" s="5" t="s">
        <v>21</v>
      </c>
      <c r="F103" s="11">
        <v>3.25</v>
      </c>
      <c r="G103" s="5">
        <v>2</v>
      </c>
      <c r="H103" s="11">
        <f t="shared" si="6"/>
        <v>6.5</v>
      </c>
      <c r="I103" s="12">
        <v>300</v>
      </c>
      <c r="J103" s="11">
        <v>0</v>
      </c>
      <c r="K103" s="11">
        <f t="shared" si="7"/>
        <v>6.8</v>
      </c>
    </row>
    <row r="104" spans="1:11" x14ac:dyDescent="0.25">
      <c r="A104" s="2" t="s">
        <v>48</v>
      </c>
      <c r="B104" s="2" t="s">
        <v>155</v>
      </c>
      <c r="C104" s="2" t="s">
        <v>152</v>
      </c>
      <c r="D104" s="2" t="s">
        <v>118</v>
      </c>
      <c r="E104" s="5" t="s">
        <v>20</v>
      </c>
      <c r="F104" s="11">
        <v>1.5</v>
      </c>
      <c r="G104" s="5">
        <v>2</v>
      </c>
      <c r="H104" s="11">
        <f t="shared" si="6"/>
        <v>3</v>
      </c>
      <c r="I104" s="12">
        <v>300</v>
      </c>
      <c r="J104" s="11">
        <v>0</v>
      </c>
      <c r="K104" s="11">
        <f t="shared" si="7"/>
        <v>3.3</v>
      </c>
    </row>
    <row r="105" spans="1:11" x14ac:dyDescent="0.25">
      <c r="A105" s="2" t="s">
        <v>48</v>
      </c>
      <c r="B105" s="2" t="s">
        <v>155</v>
      </c>
      <c r="C105" s="2" t="s">
        <v>118</v>
      </c>
      <c r="D105" s="2" t="s">
        <v>152</v>
      </c>
      <c r="E105" s="5" t="s">
        <v>21</v>
      </c>
      <c r="F105" s="11">
        <v>1.5</v>
      </c>
      <c r="G105" s="5">
        <v>2</v>
      </c>
      <c r="H105" s="11">
        <f t="shared" si="6"/>
        <v>3</v>
      </c>
      <c r="I105" s="12">
        <v>300</v>
      </c>
      <c r="J105" s="11">
        <v>0</v>
      </c>
      <c r="K105" s="11">
        <f t="shared" si="7"/>
        <v>3.3</v>
      </c>
    </row>
    <row r="106" spans="1:11" x14ac:dyDescent="0.25">
      <c r="A106" s="2" t="s">
        <v>156</v>
      </c>
      <c r="B106" s="2" t="s">
        <v>157</v>
      </c>
      <c r="C106" s="2" t="s">
        <v>118</v>
      </c>
      <c r="D106" s="2" t="s">
        <v>158</v>
      </c>
      <c r="E106" s="5" t="s">
        <v>20</v>
      </c>
      <c r="F106" s="11">
        <v>3</v>
      </c>
      <c r="G106" s="5">
        <v>1</v>
      </c>
      <c r="H106" s="11">
        <f t="shared" si="6"/>
        <v>3</v>
      </c>
      <c r="I106" s="12">
        <v>1100</v>
      </c>
      <c r="J106" s="11">
        <v>0</v>
      </c>
      <c r="K106" s="11">
        <f t="shared" si="7"/>
        <v>4.0999999999999996</v>
      </c>
    </row>
    <row r="107" spans="1:11" x14ac:dyDescent="0.25">
      <c r="A107" s="2" t="s">
        <v>156</v>
      </c>
      <c r="B107" s="2" t="s">
        <v>157</v>
      </c>
      <c r="C107" s="2" t="s">
        <v>158</v>
      </c>
      <c r="D107" s="2" t="s">
        <v>118</v>
      </c>
      <c r="E107" s="5" t="s">
        <v>21</v>
      </c>
      <c r="F107" s="11">
        <v>3</v>
      </c>
      <c r="G107" s="5">
        <v>1</v>
      </c>
      <c r="H107" s="11">
        <f t="shared" si="6"/>
        <v>3</v>
      </c>
      <c r="I107" s="12">
        <v>1400</v>
      </c>
      <c r="J107" s="11">
        <v>0</v>
      </c>
      <c r="K107" s="11">
        <f t="shared" si="7"/>
        <v>4.4000000000000004</v>
      </c>
    </row>
    <row r="108" spans="1:11" x14ac:dyDescent="0.25">
      <c r="A108" s="2" t="s">
        <v>49</v>
      </c>
      <c r="B108" s="2" t="s">
        <v>159</v>
      </c>
      <c r="C108" s="2" t="s">
        <v>158</v>
      </c>
      <c r="D108" s="2" t="s">
        <v>160</v>
      </c>
      <c r="E108" s="5" t="s">
        <v>20</v>
      </c>
      <c r="F108" s="11">
        <v>3.25</v>
      </c>
      <c r="G108" s="5">
        <v>1</v>
      </c>
      <c r="H108" s="11">
        <f t="shared" si="6"/>
        <v>3.25</v>
      </c>
      <c r="I108" s="12">
        <v>700</v>
      </c>
      <c r="J108" s="11">
        <v>2.85</v>
      </c>
      <c r="K108" s="11">
        <f t="shared" si="7"/>
        <v>6.8000000000000007</v>
      </c>
    </row>
    <row r="109" spans="1:11" x14ac:dyDescent="0.25">
      <c r="A109" s="2" t="s">
        <v>49</v>
      </c>
      <c r="B109" s="2" t="s">
        <v>159</v>
      </c>
      <c r="C109" s="2" t="s">
        <v>160</v>
      </c>
      <c r="D109" s="2" t="s">
        <v>158</v>
      </c>
      <c r="E109" s="5" t="s">
        <v>21</v>
      </c>
      <c r="F109" s="11">
        <v>3.25</v>
      </c>
      <c r="G109" s="5">
        <v>1</v>
      </c>
      <c r="H109" s="11">
        <f t="shared" si="6"/>
        <v>3.25</v>
      </c>
      <c r="I109" s="12">
        <v>1200</v>
      </c>
      <c r="J109" s="11">
        <v>3.25</v>
      </c>
      <c r="K109" s="11">
        <f t="shared" si="7"/>
        <v>7.7</v>
      </c>
    </row>
    <row r="110" spans="1:11" x14ac:dyDescent="0.25">
      <c r="A110" s="2" t="s">
        <v>50</v>
      </c>
      <c r="B110" s="2" t="s">
        <v>105</v>
      </c>
      <c r="C110" s="2" t="s">
        <v>57</v>
      </c>
      <c r="D110" s="2" t="s">
        <v>59</v>
      </c>
      <c r="E110" s="5" t="s">
        <v>4</v>
      </c>
      <c r="F110" s="11">
        <v>1.45</v>
      </c>
      <c r="G110" s="5">
        <v>3</v>
      </c>
      <c r="H110" s="11">
        <f t="shared" si="6"/>
        <v>4.3499999999999996</v>
      </c>
      <c r="I110" s="12">
        <v>0</v>
      </c>
      <c r="J110" s="11">
        <v>0</v>
      </c>
      <c r="K110" s="11">
        <f t="shared" si="7"/>
        <v>4.3499999999999996</v>
      </c>
    </row>
    <row r="111" spans="1:11" x14ac:dyDescent="0.25">
      <c r="A111" s="2" t="s">
        <v>165</v>
      </c>
      <c r="B111" s="2" t="s">
        <v>105</v>
      </c>
      <c r="C111" s="2" t="s">
        <v>59</v>
      </c>
      <c r="D111" s="2" t="s">
        <v>166</v>
      </c>
      <c r="E111" s="5" t="s">
        <v>4</v>
      </c>
      <c r="F111" s="11">
        <v>1</v>
      </c>
      <c r="G111" s="5">
        <v>2</v>
      </c>
      <c r="H111" s="11">
        <f t="shared" si="6"/>
        <v>2</v>
      </c>
      <c r="I111" s="12">
        <v>200</v>
      </c>
      <c r="J111" s="11">
        <v>0</v>
      </c>
      <c r="K111" s="11">
        <f t="shared" si="7"/>
        <v>2.2000000000000002</v>
      </c>
    </row>
    <row r="112" spans="1:11" x14ac:dyDescent="0.25">
      <c r="A112" s="2" t="s">
        <v>167</v>
      </c>
      <c r="B112" s="2" t="s">
        <v>105</v>
      </c>
      <c r="C112" s="2" t="s">
        <v>166</v>
      </c>
      <c r="D112" s="2" t="s">
        <v>93</v>
      </c>
      <c r="E112" s="5" t="s">
        <v>5</v>
      </c>
      <c r="F112" s="11">
        <v>1</v>
      </c>
      <c r="G112" s="5">
        <v>2</v>
      </c>
      <c r="H112" s="11">
        <f t="shared" si="6"/>
        <v>2</v>
      </c>
      <c r="I112" s="12">
        <v>200</v>
      </c>
      <c r="J112" s="11">
        <v>0</v>
      </c>
      <c r="K112" s="11">
        <f t="shared" si="7"/>
        <v>2.2000000000000002</v>
      </c>
    </row>
    <row r="113" spans="1:11" x14ac:dyDescent="0.25">
      <c r="A113" s="2" t="s">
        <v>51</v>
      </c>
      <c r="B113" s="2" t="s">
        <v>168</v>
      </c>
      <c r="C113" s="2" t="s">
        <v>93</v>
      </c>
      <c r="D113" s="2" t="s">
        <v>103</v>
      </c>
      <c r="E113" s="5" t="s">
        <v>5</v>
      </c>
      <c r="F113" s="11">
        <v>1.25</v>
      </c>
      <c r="G113" s="5">
        <v>2</v>
      </c>
      <c r="H113" s="11">
        <f t="shared" si="6"/>
        <v>2.5</v>
      </c>
      <c r="I113" s="12">
        <v>0</v>
      </c>
      <c r="J113" s="11">
        <v>0</v>
      </c>
      <c r="K113" s="11">
        <f t="shared" si="7"/>
        <v>2.5</v>
      </c>
    </row>
    <row r="114" spans="1:11" x14ac:dyDescent="0.25">
      <c r="A114" s="2" t="s">
        <v>169</v>
      </c>
      <c r="B114" s="2" t="s">
        <v>59</v>
      </c>
      <c r="C114" s="2" t="s">
        <v>10</v>
      </c>
      <c r="D114" s="2" t="s">
        <v>170</v>
      </c>
      <c r="E114" s="5" t="s">
        <v>20</v>
      </c>
      <c r="F114" s="11">
        <v>0.45</v>
      </c>
      <c r="G114" s="5">
        <v>2</v>
      </c>
      <c r="H114" s="11">
        <f t="shared" si="6"/>
        <v>0.9</v>
      </c>
      <c r="I114" s="12">
        <v>0</v>
      </c>
      <c r="J114" s="11">
        <v>0.45</v>
      </c>
      <c r="K114" s="11">
        <f t="shared" si="7"/>
        <v>1.35</v>
      </c>
    </row>
    <row r="115" spans="1:11" x14ac:dyDescent="0.25">
      <c r="A115" s="2" t="s">
        <v>38</v>
      </c>
      <c r="B115" s="2" t="s">
        <v>59</v>
      </c>
      <c r="C115" s="2" t="s">
        <v>170</v>
      </c>
      <c r="D115" s="2" t="s">
        <v>9</v>
      </c>
      <c r="E115" s="5" t="s">
        <v>20</v>
      </c>
      <c r="F115" s="11">
        <v>0.6</v>
      </c>
      <c r="G115" s="5">
        <v>2</v>
      </c>
      <c r="H115" s="11">
        <f t="shared" si="6"/>
        <v>1.2</v>
      </c>
      <c r="I115" s="12">
        <v>0</v>
      </c>
      <c r="J115" s="11">
        <v>0.6</v>
      </c>
      <c r="K115" s="11">
        <f t="shared" si="7"/>
        <v>1.7999999999999998</v>
      </c>
    </row>
    <row r="116" spans="1:11" x14ac:dyDescent="0.25">
      <c r="A116" s="2" t="s">
        <v>39</v>
      </c>
      <c r="B116" s="2" t="s">
        <v>59</v>
      </c>
      <c r="C116" s="2" t="s">
        <v>9</v>
      </c>
      <c r="D116" s="2" t="s">
        <v>57</v>
      </c>
      <c r="E116" s="5" t="s">
        <v>20</v>
      </c>
      <c r="F116" s="11">
        <v>0.25</v>
      </c>
      <c r="G116" s="5">
        <v>2</v>
      </c>
      <c r="H116" s="11">
        <f t="shared" si="6"/>
        <v>0.5</v>
      </c>
      <c r="I116" s="12">
        <v>0</v>
      </c>
      <c r="J116" s="11">
        <v>0.5</v>
      </c>
      <c r="K116" s="11">
        <f t="shared" si="7"/>
        <v>1</v>
      </c>
    </row>
    <row r="117" spans="1:11" x14ac:dyDescent="0.25">
      <c r="A117" s="2" t="s">
        <v>171</v>
      </c>
      <c r="B117" s="2" t="s">
        <v>59</v>
      </c>
      <c r="C117" s="2" t="s">
        <v>57</v>
      </c>
      <c r="D117" s="2" t="s">
        <v>116</v>
      </c>
      <c r="E117" s="5" t="s">
        <v>20</v>
      </c>
      <c r="F117" s="11">
        <v>0.5</v>
      </c>
      <c r="G117" s="5">
        <v>2</v>
      </c>
      <c r="H117" s="11">
        <f t="shared" si="6"/>
        <v>1</v>
      </c>
      <c r="I117" s="12">
        <v>0</v>
      </c>
      <c r="J117" s="11">
        <v>1</v>
      </c>
      <c r="K117" s="11">
        <f t="shared" si="7"/>
        <v>2</v>
      </c>
    </row>
    <row r="118" spans="1:11" x14ac:dyDescent="0.25">
      <c r="A118" s="2" t="s">
        <v>40</v>
      </c>
      <c r="B118" s="2" t="s">
        <v>59</v>
      </c>
      <c r="C118" s="2" t="s">
        <v>116</v>
      </c>
      <c r="D118" s="2" t="s">
        <v>168</v>
      </c>
      <c r="E118" s="5" t="s">
        <v>20</v>
      </c>
      <c r="F118" s="11">
        <v>0.75</v>
      </c>
      <c r="G118" s="5">
        <v>2</v>
      </c>
      <c r="H118" s="11">
        <f t="shared" si="6"/>
        <v>1.5</v>
      </c>
      <c r="I118" s="12">
        <v>0</v>
      </c>
      <c r="J118" s="11">
        <v>0.75</v>
      </c>
      <c r="K118" s="11">
        <f t="shared" si="7"/>
        <v>2.25</v>
      </c>
    </row>
    <row r="119" spans="1:11" x14ac:dyDescent="0.25">
      <c r="A119" s="2" t="s">
        <v>41</v>
      </c>
      <c r="B119" s="2" t="s">
        <v>59</v>
      </c>
      <c r="C119" s="2" t="s">
        <v>168</v>
      </c>
      <c r="D119" s="2" t="s">
        <v>105</v>
      </c>
      <c r="E119" s="5" t="s">
        <v>20</v>
      </c>
      <c r="F119" s="11">
        <v>0.1</v>
      </c>
      <c r="G119" s="5">
        <v>3</v>
      </c>
      <c r="H119" s="11">
        <f t="shared" si="6"/>
        <v>0.30000000000000004</v>
      </c>
      <c r="I119" s="12">
        <v>0</v>
      </c>
      <c r="J119" s="11">
        <v>0.1</v>
      </c>
      <c r="K119" s="11">
        <f t="shared" si="7"/>
        <v>0.4</v>
      </c>
    </row>
    <row r="120" spans="1:11" x14ac:dyDescent="0.25">
      <c r="A120" s="2" t="s">
        <v>35</v>
      </c>
      <c r="B120" s="2" t="s">
        <v>172</v>
      </c>
      <c r="C120" s="2" t="s">
        <v>105</v>
      </c>
      <c r="D120" s="2" t="s">
        <v>116</v>
      </c>
      <c r="E120" s="5" t="s">
        <v>21</v>
      </c>
      <c r="F120" s="11">
        <v>0.9</v>
      </c>
      <c r="G120" s="5">
        <v>2</v>
      </c>
      <c r="H120" s="11">
        <f t="shared" si="6"/>
        <v>1.8</v>
      </c>
      <c r="I120" s="12">
        <v>0</v>
      </c>
      <c r="J120" s="11">
        <v>0.9</v>
      </c>
      <c r="K120" s="11">
        <f t="shared" si="7"/>
        <v>2.7</v>
      </c>
    </row>
    <row r="121" spans="1:11" x14ac:dyDescent="0.25">
      <c r="A121" s="2" t="s">
        <v>36</v>
      </c>
      <c r="B121" s="2" t="s">
        <v>172</v>
      </c>
      <c r="C121" s="2" t="s">
        <v>116</v>
      </c>
      <c r="D121" s="2" t="s">
        <v>104</v>
      </c>
      <c r="E121" s="5" t="s">
        <v>21</v>
      </c>
      <c r="F121" s="11">
        <v>0.75</v>
      </c>
      <c r="G121" s="5">
        <v>2</v>
      </c>
      <c r="H121" s="11">
        <f t="shared" si="6"/>
        <v>1.5</v>
      </c>
      <c r="I121" s="12">
        <v>0</v>
      </c>
      <c r="J121" s="11">
        <v>0.65</v>
      </c>
      <c r="K121" s="11">
        <f t="shared" si="7"/>
        <v>2.15</v>
      </c>
    </row>
    <row r="122" spans="1:11" x14ac:dyDescent="0.25">
      <c r="A122" s="2" t="s">
        <v>173</v>
      </c>
      <c r="B122" s="2" t="s">
        <v>172</v>
      </c>
      <c r="C122" s="2" t="s">
        <v>104</v>
      </c>
      <c r="D122" s="2" t="s">
        <v>174</v>
      </c>
      <c r="E122" s="5" t="s">
        <v>21</v>
      </c>
      <c r="F122" s="11">
        <v>0.75</v>
      </c>
      <c r="G122" s="5">
        <v>2</v>
      </c>
      <c r="H122" s="11">
        <f t="shared" si="6"/>
        <v>1.5</v>
      </c>
      <c r="I122" s="12">
        <v>0</v>
      </c>
      <c r="J122" s="11">
        <v>0</v>
      </c>
      <c r="K122" s="11">
        <f t="shared" si="7"/>
        <v>1.5</v>
      </c>
    </row>
    <row r="123" spans="1:11" x14ac:dyDescent="0.25">
      <c r="A123" s="2" t="s">
        <v>37</v>
      </c>
      <c r="B123" s="2" t="s">
        <v>172</v>
      </c>
      <c r="C123" s="2" t="s">
        <v>174</v>
      </c>
      <c r="D123" s="2" t="s">
        <v>10</v>
      </c>
      <c r="E123" s="5" t="s">
        <v>21</v>
      </c>
      <c r="F123" s="11">
        <v>0.25</v>
      </c>
      <c r="G123" s="5">
        <v>2</v>
      </c>
      <c r="H123" s="11">
        <f t="shared" si="6"/>
        <v>0.5</v>
      </c>
      <c r="I123" s="12">
        <v>65</v>
      </c>
      <c r="J123" s="11">
        <v>0.2</v>
      </c>
      <c r="K123" s="11">
        <f t="shared" si="7"/>
        <v>0.7649999999999999</v>
      </c>
    </row>
    <row r="124" spans="1:11" x14ac:dyDescent="0.25">
      <c r="A124" s="2" t="s">
        <v>175</v>
      </c>
      <c r="B124" s="2" t="s">
        <v>129</v>
      </c>
      <c r="C124" s="2" t="s">
        <v>115</v>
      </c>
      <c r="D124" s="2" t="s">
        <v>176</v>
      </c>
      <c r="E124" s="5" t="s">
        <v>21</v>
      </c>
      <c r="F124" s="11">
        <v>2</v>
      </c>
      <c r="G124" s="5">
        <v>2</v>
      </c>
      <c r="H124" s="11">
        <f t="shared" si="6"/>
        <v>4</v>
      </c>
      <c r="I124" s="12">
        <v>200</v>
      </c>
      <c r="J124" s="11">
        <v>1</v>
      </c>
      <c r="K124" s="11">
        <f t="shared" si="7"/>
        <v>5.2</v>
      </c>
    </row>
    <row r="125" spans="1:11" x14ac:dyDescent="0.25">
      <c r="A125" s="2" t="s">
        <v>175</v>
      </c>
      <c r="B125" s="2" t="s">
        <v>129</v>
      </c>
      <c r="C125" s="2" t="s">
        <v>176</v>
      </c>
      <c r="D125" s="2" t="s">
        <v>115</v>
      </c>
      <c r="E125" s="5" t="s">
        <v>20</v>
      </c>
      <c r="F125" s="11">
        <v>2</v>
      </c>
      <c r="G125" s="5">
        <v>2</v>
      </c>
      <c r="H125" s="11">
        <f t="shared" si="6"/>
        <v>4</v>
      </c>
      <c r="I125" s="12">
        <v>200</v>
      </c>
      <c r="J125" s="11">
        <v>1</v>
      </c>
      <c r="K125" s="11">
        <f t="shared" si="7"/>
        <v>5.2</v>
      </c>
    </row>
    <row r="126" spans="1:11" x14ac:dyDescent="0.25">
      <c r="A126" s="2" t="s">
        <v>177</v>
      </c>
      <c r="B126" s="2" t="s">
        <v>129</v>
      </c>
      <c r="C126" s="2" t="s">
        <v>176</v>
      </c>
      <c r="D126" s="2" t="s">
        <v>178</v>
      </c>
      <c r="E126" s="5" t="s">
        <v>21</v>
      </c>
      <c r="F126" s="11">
        <v>0.95</v>
      </c>
      <c r="G126" s="5">
        <v>2</v>
      </c>
      <c r="H126" s="11">
        <f t="shared" si="6"/>
        <v>1.9</v>
      </c>
      <c r="I126" s="12">
        <v>500</v>
      </c>
      <c r="J126" s="11">
        <v>0</v>
      </c>
      <c r="K126" s="11">
        <f t="shared" si="7"/>
        <v>2.4</v>
      </c>
    </row>
    <row r="127" spans="1:11" x14ac:dyDescent="0.25">
      <c r="A127" s="2" t="s">
        <v>177</v>
      </c>
      <c r="B127" s="2" t="s">
        <v>129</v>
      </c>
      <c r="C127" s="2" t="s">
        <v>178</v>
      </c>
      <c r="D127" s="2" t="s">
        <v>176</v>
      </c>
      <c r="E127" s="5" t="s">
        <v>20</v>
      </c>
      <c r="F127" s="11">
        <v>0.95</v>
      </c>
      <c r="G127" s="5">
        <v>2</v>
      </c>
      <c r="H127" s="11">
        <f t="shared" si="6"/>
        <v>1.9</v>
      </c>
      <c r="I127" s="12">
        <v>500</v>
      </c>
      <c r="J127" s="11">
        <v>0</v>
      </c>
      <c r="K127" s="11">
        <f t="shared" si="7"/>
        <v>2.4</v>
      </c>
    </row>
    <row r="128" spans="1:11" x14ac:dyDescent="0.25">
      <c r="A128" s="2" t="s">
        <v>179</v>
      </c>
      <c r="B128" s="2" t="s">
        <v>129</v>
      </c>
      <c r="C128" s="2" t="s">
        <v>178</v>
      </c>
      <c r="D128" s="2" t="s">
        <v>180</v>
      </c>
      <c r="E128" s="5" t="s">
        <v>21</v>
      </c>
      <c r="F128" s="11">
        <v>1.8</v>
      </c>
      <c r="G128" s="5">
        <v>2</v>
      </c>
      <c r="H128" s="11">
        <f t="shared" si="6"/>
        <v>3.6</v>
      </c>
      <c r="I128" s="12">
        <v>400</v>
      </c>
      <c r="J128" s="11">
        <v>0</v>
      </c>
      <c r="K128" s="11">
        <f t="shared" si="7"/>
        <v>4</v>
      </c>
    </row>
    <row r="129" spans="1:11" x14ac:dyDescent="0.25">
      <c r="A129" s="2" t="s">
        <v>179</v>
      </c>
      <c r="B129" s="2" t="s">
        <v>129</v>
      </c>
      <c r="C129" s="2" t="s">
        <v>180</v>
      </c>
      <c r="D129" s="2" t="s">
        <v>178</v>
      </c>
      <c r="E129" s="5" t="s">
        <v>20</v>
      </c>
      <c r="F129" s="11">
        <v>1.8</v>
      </c>
      <c r="G129" s="5">
        <v>2</v>
      </c>
      <c r="H129" s="11">
        <f t="shared" si="6"/>
        <v>3.6</v>
      </c>
      <c r="I129" s="12">
        <v>400</v>
      </c>
      <c r="J129" s="11">
        <v>0</v>
      </c>
      <c r="K129" s="11">
        <f t="shared" si="7"/>
        <v>4</v>
      </c>
    </row>
    <row r="130" spans="1:11" x14ac:dyDescent="0.25">
      <c r="A130" s="2" t="s">
        <v>181</v>
      </c>
      <c r="B130" s="2" t="s">
        <v>129</v>
      </c>
      <c r="C130" s="2" t="s">
        <v>180</v>
      </c>
      <c r="D130" s="2" t="s">
        <v>14</v>
      </c>
      <c r="E130" s="5" t="s">
        <v>21</v>
      </c>
      <c r="F130" s="11">
        <v>1</v>
      </c>
      <c r="G130" s="5">
        <v>2</v>
      </c>
      <c r="H130" s="11">
        <f t="shared" ref="H130:H147" si="8">F130*G130</f>
        <v>2</v>
      </c>
      <c r="I130" s="12">
        <v>250</v>
      </c>
      <c r="J130" s="11">
        <v>1</v>
      </c>
      <c r="K130" s="11">
        <f t="shared" ref="K130:K147" si="9">(H130)+(I130/1000)+(J130)</f>
        <v>3.25</v>
      </c>
    </row>
    <row r="131" spans="1:11" x14ac:dyDescent="0.25">
      <c r="A131" s="2" t="s">
        <v>181</v>
      </c>
      <c r="B131" s="2" t="s">
        <v>129</v>
      </c>
      <c r="C131" s="2" t="s">
        <v>14</v>
      </c>
      <c r="D131" s="2" t="s">
        <v>180</v>
      </c>
      <c r="E131" s="5" t="s">
        <v>20</v>
      </c>
      <c r="F131" s="11">
        <v>1</v>
      </c>
      <c r="G131" s="5">
        <v>2</v>
      </c>
      <c r="H131" s="11">
        <f t="shared" si="8"/>
        <v>2</v>
      </c>
      <c r="I131" s="12">
        <v>250</v>
      </c>
      <c r="J131" s="11">
        <v>1</v>
      </c>
      <c r="K131" s="11">
        <f t="shared" si="9"/>
        <v>3.25</v>
      </c>
    </row>
    <row r="132" spans="1:11" x14ac:dyDescent="0.25">
      <c r="A132" s="2" t="s">
        <v>183</v>
      </c>
      <c r="B132" s="2" t="s">
        <v>80</v>
      </c>
      <c r="C132" s="2" t="s">
        <v>182</v>
      </c>
      <c r="D132" s="2" t="s">
        <v>184</v>
      </c>
      <c r="E132" s="5" t="s">
        <v>20</v>
      </c>
      <c r="F132" s="11">
        <v>4</v>
      </c>
      <c r="G132" s="5">
        <v>2</v>
      </c>
      <c r="H132" s="11">
        <f t="shared" si="8"/>
        <v>8</v>
      </c>
      <c r="I132" s="12">
        <v>800</v>
      </c>
      <c r="J132" s="11">
        <v>0</v>
      </c>
      <c r="K132" s="11">
        <f t="shared" si="9"/>
        <v>8.8000000000000007</v>
      </c>
    </row>
    <row r="133" spans="1:11" x14ac:dyDescent="0.25">
      <c r="A133" s="2" t="s">
        <v>183</v>
      </c>
      <c r="B133" s="2" t="s">
        <v>80</v>
      </c>
      <c r="C133" s="2" t="s">
        <v>184</v>
      </c>
      <c r="D133" s="2" t="s">
        <v>182</v>
      </c>
      <c r="E133" s="5" t="s">
        <v>21</v>
      </c>
      <c r="F133" s="11">
        <v>4</v>
      </c>
      <c r="G133" s="5">
        <v>2</v>
      </c>
      <c r="H133" s="11">
        <f t="shared" si="8"/>
        <v>8</v>
      </c>
      <c r="I133" s="12">
        <v>800</v>
      </c>
      <c r="J133" s="11">
        <v>0</v>
      </c>
      <c r="K133" s="11">
        <f t="shared" si="9"/>
        <v>8.8000000000000007</v>
      </c>
    </row>
    <row r="134" spans="1:11" x14ac:dyDescent="0.25">
      <c r="A134" s="2" t="s">
        <v>185</v>
      </c>
      <c r="B134" s="2" t="s">
        <v>80</v>
      </c>
      <c r="C134" s="2" t="s">
        <v>184</v>
      </c>
      <c r="D134" s="2" t="s">
        <v>79</v>
      </c>
      <c r="E134" s="5" t="s">
        <v>20</v>
      </c>
      <c r="F134" s="11">
        <v>0.5</v>
      </c>
      <c r="G134" s="5">
        <v>2</v>
      </c>
      <c r="H134" s="11">
        <f t="shared" si="8"/>
        <v>1</v>
      </c>
      <c r="I134" s="12">
        <v>300</v>
      </c>
      <c r="J134" s="11">
        <v>0</v>
      </c>
      <c r="K134" s="11">
        <f t="shared" si="9"/>
        <v>1.3</v>
      </c>
    </row>
    <row r="135" spans="1:11" x14ac:dyDescent="0.25">
      <c r="A135" s="2" t="s">
        <v>185</v>
      </c>
      <c r="B135" s="2" t="s">
        <v>80</v>
      </c>
      <c r="C135" s="2" t="s">
        <v>79</v>
      </c>
      <c r="D135" s="2" t="s">
        <v>184</v>
      </c>
      <c r="E135" s="5" t="s">
        <v>21</v>
      </c>
      <c r="F135" s="13">
        <v>0.5</v>
      </c>
      <c r="G135" s="6">
        <v>2</v>
      </c>
      <c r="H135" s="11">
        <f t="shared" si="8"/>
        <v>1</v>
      </c>
      <c r="I135" s="14">
        <v>50</v>
      </c>
      <c r="J135" s="13">
        <v>0</v>
      </c>
      <c r="K135" s="11">
        <f t="shared" si="9"/>
        <v>1.05</v>
      </c>
    </row>
    <row r="136" spans="1:11" x14ac:dyDescent="0.25">
      <c r="A136" s="2" t="s">
        <v>189</v>
      </c>
      <c r="B136" s="2" t="s">
        <v>186</v>
      </c>
      <c r="C136" s="2" t="s">
        <v>187</v>
      </c>
      <c r="D136" s="2" t="s">
        <v>190</v>
      </c>
      <c r="E136" s="5" t="s">
        <v>4</v>
      </c>
      <c r="F136" s="13">
        <v>0.2</v>
      </c>
      <c r="G136" s="6">
        <v>2</v>
      </c>
      <c r="H136" s="11">
        <f t="shared" si="8"/>
        <v>0.4</v>
      </c>
      <c r="I136" s="14">
        <v>0</v>
      </c>
      <c r="J136" s="13">
        <v>0</v>
      </c>
      <c r="K136" s="11">
        <f t="shared" si="9"/>
        <v>0.4</v>
      </c>
    </row>
    <row r="137" spans="1:11" x14ac:dyDescent="0.25">
      <c r="A137" s="2" t="s">
        <v>189</v>
      </c>
      <c r="B137" s="2" t="s">
        <v>186</v>
      </c>
      <c r="C137" s="2" t="s">
        <v>190</v>
      </c>
      <c r="D137" s="2" t="s">
        <v>187</v>
      </c>
      <c r="E137" s="5" t="s">
        <v>5</v>
      </c>
      <c r="F137" s="13">
        <v>0.2</v>
      </c>
      <c r="G137" s="6">
        <v>2</v>
      </c>
      <c r="H137" s="11">
        <f t="shared" si="8"/>
        <v>0.4</v>
      </c>
      <c r="I137" s="14">
        <v>0</v>
      </c>
      <c r="J137" s="13">
        <v>0</v>
      </c>
      <c r="K137" s="11">
        <f t="shared" si="9"/>
        <v>0.4</v>
      </c>
    </row>
    <row r="138" spans="1:11" x14ac:dyDescent="0.25">
      <c r="A138" s="2" t="s">
        <v>191</v>
      </c>
      <c r="B138" s="2" t="s">
        <v>186</v>
      </c>
      <c r="C138" s="2" t="s">
        <v>190</v>
      </c>
      <c r="D138" s="2" t="s">
        <v>192</v>
      </c>
      <c r="E138" s="5" t="s">
        <v>4</v>
      </c>
      <c r="F138" s="13">
        <v>0.63</v>
      </c>
      <c r="G138" s="6">
        <v>0</v>
      </c>
      <c r="H138" s="11">
        <f t="shared" si="8"/>
        <v>0</v>
      </c>
      <c r="I138" s="14">
        <v>0</v>
      </c>
      <c r="J138" s="13">
        <f>0.63*2</f>
        <v>1.26</v>
      </c>
      <c r="K138" s="11">
        <f t="shared" si="9"/>
        <v>1.26</v>
      </c>
    </row>
    <row r="139" spans="1:11" x14ac:dyDescent="0.25">
      <c r="A139" s="2" t="s">
        <v>191</v>
      </c>
      <c r="B139" s="2" t="s">
        <v>186</v>
      </c>
      <c r="C139" s="2" t="s">
        <v>192</v>
      </c>
      <c r="D139" s="2" t="s">
        <v>190</v>
      </c>
      <c r="E139" s="5" t="s">
        <v>5</v>
      </c>
      <c r="F139" s="13">
        <v>0.63</v>
      </c>
      <c r="G139" s="6">
        <v>0</v>
      </c>
      <c r="H139" s="11">
        <f t="shared" si="8"/>
        <v>0</v>
      </c>
      <c r="I139" s="14">
        <v>0</v>
      </c>
      <c r="J139" s="13">
        <f>0.63*2</f>
        <v>1.26</v>
      </c>
      <c r="K139" s="11">
        <f t="shared" si="9"/>
        <v>1.26</v>
      </c>
    </row>
    <row r="140" spans="1:11" x14ac:dyDescent="0.25">
      <c r="A140" s="2" t="s">
        <v>193</v>
      </c>
      <c r="B140" s="2" t="s">
        <v>186</v>
      </c>
      <c r="C140" s="2" t="s">
        <v>192</v>
      </c>
      <c r="D140" s="2" t="s">
        <v>194</v>
      </c>
      <c r="E140" s="5" t="s">
        <v>4</v>
      </c>
      <c r="F140" s="13">
        <v>0.3</v>
      </c>
      <c r="G140" s="6">
        <v>1</v>
      </c>
      <c r="H140" s="11">
        <f t="shared" si="8"/>
        <v>0.3</v>
      </c>
      <c r="I140" s="14">
        <v>0</v>
      </c>
      <c r="J140" s="13">
        <v>0</v>
      </c>
      <c r="K140" s="11">
        <f t="shared" si="9"/>
        <v>0.3</v>
      </c>
    </row>
    <row r="141" spans="1:11" x14ac:dyDescent="0.25">
      <c r="A141" s="2" t="s">
        <v>193</v>
      </c>
      <c r="B141" s="2" t="s">
        <v>186</v>
      </c>
      <c r="C141" s="2" t="s">
        <v>194</v>
      </c>
      <c r="D141" s="2" t="s">
        <v>192</v>
      </c>
      <c r="E141" s="5" t="s">
        <v>5</v>
      </c>
      <c r="F141" s="13">
        <v>0.3</v>
      </c>
      <c r="G141" s="6">
        <v>1</v>
      </c>
      <c r="H141" s="11">
        <f t="shared" si="8"/>
        <v>0.3</v>
      </c>
      <c r="I141" s="14">
        <v>0</v>
      </c>
      <c r="J141" s="13">
        <v>0</v>
      </c>
      <c r="K141" s="11">
        <f t="shared" si="9"/>
        <v>0.3</v>
      </c>
    </row>
    <row r="142" spans="1:11" x14ac:dyDescent="0.25">
      <c r="A142" s="2" t="s">
        <v>195</v>
      </c>
      <c r="B142" s="2" t="s">
        <v>186</v>
      </c>
      <c r="C142" s="2" t="s">
        <v>194</v>
      </c>
      <c r="D142" s="2" t="s">
        <v>196</v>
      </c>
      <c r="E142" s="5" t="s">
        <v>4</v>
      </c>
      <c r="F142" s="13">
        <v>0.35</v>
      </c>
      <c r="G142" s="6">
        <v>0</v>
      </c>
      <c r="H142" s="11">
        <f t="shared" si="8"/>
        <v>0</v>
      </c>
      <c r="I142" s="14">
        <v>0</v>
      </c>
      <c r="J142" s="13">
        <f>0.63*2</f>
        <v>1.26</v>
      </c>
      <c r="K142" s="11">
        <f t="shared" si="9"/>
        <v>1.26</v>
      </c>
    </row>
    <row r="143" spans="1:11" x14ac:dyDescent="0.25">
      <c r="A143" s="2" t="s">
        <v>195</v>
      </c>
      <c r="B143" s="2" t="s">
        <v>186</v>
      </c>
      <c r="C143" s="2" t="s">
        <v>196</v>
      </c>
      <c r="D143" s="2" t="s">
        <v>194</v>
      </c>
      <c r="E143" s="5" t="s">
        <v>5</v>
      </c>
      <c r="F143" s="13">
        <v>0.35</v>
      </c>
      <c r="G143" s="6">
        <v>0</v>
      </c>
      <c r="H143" s="11">
        <f t="shared" si="8"/>
        <v>0</v>
      </c>
      <c r="I143" s="14">
        <v>0</v>
      </c>
      <c r="J143" s="13">
        <f>0.63*2</f>
        <v>1.26</v>
      </c>
      <c r="K143" s="11">
        <f t="shared" si="9"/>
        <v>1.26</v>
      </c>
    </row>
    <row r="144" spans="1:11" x14ac:dyDescent="0.25">
      <c r="A144" s="2" t="s">
        <v>197</v>
      </c>
      <c r="B144" s="2" t="s">
        <v>186</v>
      </c>
      <c r="C144" s="2" t="s">
        <v>196</v>
      </c>
      <c r="D144" s="2" t="s">
        <v>188</v>
      </c>
      <c r="E144" s="5" t="s">
        <v>4</v>
      </c>
      <c r="F144" s="13">
        <v>0.35</v>
      </c>
      <c r="G144" s="6">
        <v>1</v>
      </c>
      <c r="H144" s="11">
        <f t="shared" si="8"/>
        <v>0.35</v>
      </c>
      <c r="I144" s="14">
        <v>0</v>
      </c>
      <c r="J144" s="13">
        <v>0</v>
      </c>
      <c r="K144" s="11">
        <f t="shared" si="9"/>
        <v>0.35</v>
      </c>
    </row>
    <row r="145" spans="1:11" x14ac:dyDescent="0.25">
      <c r="A145" s="2" t="s">
        <v>197</v>
      </c>
      <c r="B145" s="2" t="s">
        <v>186</v>
      </c>
      <c r="C145" s="2" t="s">
        <v>188</v>
      </c>
      <c r="D145" s="2" t="s">
        <v>196</v>
      </c>
      <c r="E145" s="5" t="s">
        <v>5</v>
      </c>
      <c r="F145" s="13">
        <v>0.35</v>
      </c>
      <c r="G145" s="6">
        <v>1</v>
      </c>
      <c r="H145" s="11">
        <f t="shared" si="8"/>
        <v>0.35</v>
      </c>
      <c r="I145" s="14">
        <v>0</v>
      </c>
      <c r="J145" s="13">
        <v>0</v>
      </c>
      <c r="K145" s="11">
        <f t="shared" si="9"/>
        <v>0.35</v>
      </c>
    </row>
    <row r="146" spans="1:11" x14ac:dyDescent="0.25">
      <c r="A146" s="2" t="s">
        <v>198</v>
      </c>
      <c r="B146" s="2" t="s">
        <v>186</v>
      </c>
      <c r="C146" s="2" t="s">
        <v>188</v>
      </c>
      <c r="D146" s="2" t="s">
        <v>199</v>
      </c>
      <c r="E146" s="5" t="s">
        <v>4</v>
      </c>
      <c r="F146" s="13">
        <v>0.65</v>
      </c>
      <c r="G146" s="6">
        <v>1</v>
      </c>
      <c r="H146" s="11">
        <f t="shared" si="8"/>
        <v>0.65</v>
      </c>
      <c r="I146" s="14">
        <v>150</v>
      </c>
      <c r="J146" s="13">
        <v>0.65</v>
      </c>
      <c r="K146" s="11">
        <f t="shared" si="9"/>
        <v>1.4500000000000002</v>
      </c>
    </row>
    <row r="147" spans="1:11" x14ac:dyDescent="0.25">
      <c r="A147" s="2" t="s">
        <v>198</v>
      </c>
      <c r="B147" s="2" t="s">
        <v>186</v>
      </c>
      <c r="C147" s="2" t="s">
        <v>199</v>
      </c>
      <c r="D147" s="2" t="s">
        <v>188</v>
      </c>
      <c r="E147" s="5" t="s">
        <v>5</v>
      </c>
      <c r="F147" s="13">
        <v>0.65</v>
      </c>
      <c r="G147" s="6">
        <v>1</v>
      </c>
      <c r="H147" s="11">
        <f t="shared" si="8"/>
        <v>0.65</v>
      </c>
      <c r="I147" s="14">
        <v>150</v>
      </c>
      <c r="J147" s="13">
        <v>0.65</v>
      </c>
      <c r="K147" s="11">
        <f t="shared" si="9"/>
        <v>1.4500000000000002</v>
      </c>
    </row>
    <row r="148" spans="1:11" ht="30" customHeight="1" x14ac:dyDescent="0.25">
      <c r="G148" s="22" t="s">
        <v>204</v>
      </c>
      <c r="H148" s="23">
        <f>SUM(H2:H147)</f>
        <v>340.94499999999994</v>
      </c>
      <c r="I148" s="24">
        <f>SUM(I2:I147)</f>
        <v>45620</v>
      </c>
      <c r="J148" s="23">
        <f>SUM(J2:J147)</f>
        <v>105.09000000000003</v>
      </c>
      <c r="K148" s="23">
        <f>SUM(K2:K147)</f>
        <v>491.6549999999998</v>
      </c>
    </row>
  </sheetData>
  <sheetProtection algorithmName="SHA-512" hashValue="zIV+KzfprvdPnwU85PEpjGKNXGTN+T1JDMS/tVxQZIaepdMhL4CmNGTJ5BujEKEVNi1eGJk85trj+muPmxJYcQ==" saltValue="Rvcl61MwKpb5NztQw/IqHA==" spinCount="100000" sheet="1" objects="1" scenarios="1"/>
  <dataConsolidate/>
  <mergeCells count="7">
    <mergeCell ref="M2:R2"/>
    <mergeCell ref="M3:R3"/>
    <mergeCell ref="M13:Q13"/>
    <mergeCell ref="M6:R6"/>
    <mergeCell ref="M7:R7"/>
    <mergeCell ref="M8:R8"/>
    <mergeCell ref="M9:R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Contract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Petursson, Roger</dc:creator>
  <cp:lastModifiedBy>Hucko, Victor</cp:lastModifiedBy>
  <dcterms:created xsi:type="dcterms:W3CDTF">2025-04-24T15:18:36Z</dcterms:created>
  <dcterms:modified xsi:type="dcterms:W3CDTF">2025-06-25T14:13:10Z</dcterms:modified>
</cp:coreProperties>
</file>